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metadata1.xml" ContentType="application/vnd.openxmlformats-officedocument.spreadsheetml.sheetMetadata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60bbccdf549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参数与说明" sheetId="1" r:id="R7cfc1cf3ad3141a3"/>
    <x:sheet xmlns:r="http://schemas.openxmlformats.org/officeDocument/2006/relationships" name="抽样明细" sheetId="2" r:id="Rfa9122085526472b"/>
    <x:sheet xmlns:r="http://schemas.openxmlformats.org/officeDocument/2006/relationships" name="医生汇总" sheetId="3" r:id="Rdfa5078cd17b4ff6"/>
    <x:sheet xmlns:r="http://schemas.openxmlformats.org/officeDocument/2006/relationships" name="回访名单" sheetId="4" r:id="Ra70f5ff03f6c4bf8"/>
  </x:sheets>
</x:workbook>
</file>

<file path=xl/metadata1.xml><?xml version="1.0" encoding="utf-8"?>
<x:metadata xmlns:x="http://schemas.openxmlformats.org/spreadsheetml/2006/main">
  <x:metadataTypes count="1">
    <x:metadataType name="XLDAPR" minSupportedVersion="120000" copy="1" pasteAll="1" pasteValues="1" merge="1" splitFirst="1" rowColShift="1" clearFormats="1" clearComments="1" assign="1" coerce="1" cellMeta="1"/>
  </x:metadataTypes>
  <x:futureMetadata name="XLDAPR" count="1">
    <x:bk>
      <x:extLst>
        <x:ext uri="{bdbb8cdc-fa1e-496e-a857-3c3f30c029c3}">
          <xda:dynamicArrayProperties xmlns:xda="http://schemas.microsoft.com/office/spreadsheetml/2017/dynamicarray" fDynamic="1" fCollapsed="0"/>
        </x:ext>
      </x:extLst>
    </x:bk>
  </x:futureMetadata>
  <x:cellMetadata count="1">
    <x:bk>
      <x:rc t="1" v="0"/>
    </x:bk>
  </x:cellMetadata>
</x:metadata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%"/>
    <x:numFmt numFmtId="201" formatCode="0.000000"/>
    <x:numFmt numFmtId="202" formatCode="0"/>
  </x:numFmts>
  <x:fonts count="5">
    <x:font>
      <x:sz val="11"/>
      <x:name val="Carlito"/>
    </x:font>
    <x:font>
      <x:b/>
      <x:sz val="18"/>
      <x:color rgb="FFFFFF"/>
      <x:name val="Carlito"/>
    </x:font>
    <x:font>
      <x:sz val="11"/>
      <x:color rgb="5B6B7A"/>
      <x:name val="Carlito"/>
    </x:font>
    <x:font>
      <x:b/>
      <x:sz val="11"/>
      <x:color rgb="FFFFFF"/>
      <x:name val="Carlito"/>
    </x:font>
    <x:font>
      <x:sz val="10"/>
      <x:color rgb="172033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0F3B4A"/>
      </x:patternFill>
    </x:fill>
    <x:fill>
      <x:patternFill patternType="solid">
        <x:fgColor rgb="14314A"/>
      </x:patternFill>
    </x:fill>
  </x:fills>
  <x:borders count="3">
    <x:border/>
    <x:border>
      <x:left style="thin">
        <x:color rgb="D6E5EE"/>
      </x:left>
      <x:right style="thin">
        <x:color rgb="D6E5EE"/>
      </x:right>
      <x:top style="thin">
        <x:color rgb="D6E5EE"/>
      </x:top>
      <x:bottom style="thin">
        <x:color rgb="D6E5EE"/>
      </x:bottom>
    </x:border>
    <x:border>
      <x:left style="thin">
        <x:color rgb="DCEAF2"/>
      </x:left>
      <x:right style="thin">
        <x:color rgb="DCEAF2"/>
      </x:right>
      <x:top style="thin">
        <x:color rgb="DCEAF2"/>
      </x:top>
      <x:bottom style="thin">
        <x:color rgb="DCEAF2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horizont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vertical="center"/>
    </x:xf>
    <x:xf numFmtId="200" fontId="4" fillId="0" borderId="2" xfId="0" applyNumberFormat="1" applyFont="1" applyFill="1" applyBorder="1" applyAlignment="1">
      <x:alignment vertical="center"/>
    </x:xf>
    <x:xf numFmtId="200" fontId="4" fillId="0" borderId="2" xfId="0" applyNumberFormat="1" applyFont="1" applyFill="1" applyBorder="1" applyAlignment="1">
      <x:alignment vertical="center" wrapText="1"/>
    </x:xf>
    <x:xf numFmtId="0" fontId="4" fillId="0" borderId="2" xfId="0" applyNumberFormat="1" applyFont="1" applyFill="1" applyBorder="1" applyAlignment="1">
      <x:alignment vertical="center" wrapText="1"/>
    </x:xf>
    <x:xf numFmtId="201" fontId="4" fillId="0" borderId="2" xfId="0" applyNumberFormat="1" applyFont="1" applyFill="1" applyBorder="1" applyAlignment="1">
      <x:alignment vertical="center"/>
    </x:xf>
    <x:xf numFmtId="202" fontId="4" fillId="0" borderId="2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166534"/>
      </x:font>
      <x:fill>
        <x:patternFill patternType="solid">
          <x:bgColor rgb="DCFCE7"/>
        </x:patternFill>
      </x:fill>
    </x:dxf>
    <x:dxf>
      <x:font>
        <x:b/>
        <x:color rgb="166534"/>
      </x:font>
      <x:fill>
        <x:patternFill patternType="solid">
          <x:bgColor rgb="DCFCE7"/>
        </x:patternFill>
      </x:fill>
    </x:dxf>
    <x:dxf>
      <x:font>
        <x:b/>
        <x:color rgb="991B1B"/>
      </x:font>
      <x:fill>
        <x:patternFill patternType="solid">
          <x:bgColor rgb="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c724134b904dc5" /><Relationship Type="http://schemas.openxmlformats.org/officeDocument/2006/relationships/theme" Target="/xl/theme/theme1.xml" Id="Re307d5b301404012" /><Relationship Type="http://schemas.openxmlformats.org/officeDocument/2006/relationships/sheetMetadata" Target="/xl/metadata1.xml" Id="R82519037aeb344ef" /><Relationship Type="http://schemas.openxmlformats.org/officeDocument/2006/relationships/sharedStrings" Target="/xl/sharedStrings.xml" Id="Re4f85cb7374a46a4" /><Relationship Type="http://schemas.openxmlformats.org/officeDocument/2006/relationships/worksheet" Target="/xl/worksheets/sheet1.xml" Id="R7cfc1cf3ad3141a3" /><Relationship Type="http://schemas.openxmlformats.org/officeDocument/2006/relationships/worksheet" Target="/xl/worksheets/sheet2.xml" Id="Rfa9122085526472b" /><Relationship Type="http://schemas.openxmlformats.org/officeDocument/2006/relationships/worksheet" Target="/xl/worksheets/sheet3.xml" Id="Rdfa5078cd17b4ff6" /><Relationship Type="http://schemas.openxmlformats.org/officeDocument/2006/relationships/worksheet" Target="/xl/worksheets/sheet4.xml" Id="Ra70f5ff03f6c4bf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7.790000915527344" hidden="0" customWidth="1"/>
    <x:col min="2" max="2" width="61.959999084472656" hidden="0" customWidth="1"/>
  </x:cols>
  <x:sheetData>
    <x:row r="1" ht="31.5" customHeight="1">
      <x:c r="A1" s="4" t="str">
        <x:v>家医签约 10% 抽样回访 Excel 模板</x:v>
      </x:c>
    </x:row>
    <x:row r="2" ht="25.5" customHeight="1">
      <x:c r="A2" s="6" t="str">
        <x:v>本工作簿使用模拟医生和模拟患者唯一标识。修改抽样比例后，抽样明细和回访名单会随公式刷新。</x:v>
      </x:c>
    </x:row>
    <x:row r="4">
      <x:c r="A4" s="12" t="str">
        <x:v>参数</x:v>
      </x:c>
      <x:c r="B4" s="12" t="str">
        <x:v>值</x:v>
      </x:c>
    </x:row>
    <x:row r="5">
      <x:c r="A5" s="15" t="str">
        <x:v>抽样比例</x:v>
      </x:c>
      <x:c r="B5" s="17" t="n">
        <x:v>0.1</x:v>
      </x:c>
    </x:row>
    <x:row r="6">
      <x:c r="A6" s="15" t="str">
        <x:v>抽样口径</x:v>
      </x:c>
      <x:c r="B6" s="18" t="str">
        <x:v>按每位医生工作量独立计算</x:v>
      </x:c>
    </x:row>
    <x:row r="7">
      <x:c r="A7" s="15" t="str">
        <x:v>抽样数规则</x:v>
      </x:c>
      <x:c r="B7" s="18" t="str">
        <x:v>向上取整，且默认至少 1 人</x:v>
      </x:c>
    </x:row>
    <x:row r="8">
      <x:c r="A8" s="15" t="str">
        <x:v>确定名单后</x:v>
      </x:c>
      <x:c r="B8" s="18" t="str">
        <x:v>复制回访名单结果，选择性粘贴为值</x:v>
      </x:c>
    </x:row>
    <x:row r="9">
      <x:c r="A9" s="15" t="str">
        <x:v>隐私建议</x:v>
      </x:c>
      <x:c r="B9" s="18" t="str">
        <x:v>回访表仅保留患者唯一标识，不放姓名和手机号</x:v>
      </x:c>
    </x:row>
    <x:row r="10">
      <x:c r="A10" s="15" t="str">
        <x:v>兼容提醒</x:v>
      </x:c>
      <x:c r="B10" s="18" t="str">
        <x:v>没有 FILTER 函数的 Excel，可直接筛选“抽样明细”H 列的“入样”</x:v>
      </x:c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7.980000019073486" hidden="0" customWidth="1"/>
    <x:col min="2" max="2" width="12.270000457763672" hidden="0" customWidth="1"/>
    <x:col min="3" max="3" width="20.25" hidden="0" customWidth="1"/>
    <x:col min="4" max="4" width="11.039999961853027" hidden="0" customWidth="1"/>
    <x:col min="5" max="5" width="14.109999656677246" hidden="0" customWidth="1"/>
    <x:col min="6" max="6" width="14.109999656677246" hidden="0" customWidth="1"/>
    <x:col min="7" max="7" width="14.109999656677246" hidden="0" customWidth="1"/>
    <x:col min="8" max="8" width="14.109999656677246" hidden="0" customWidth="1"/>
  </x:cols>
  <x:sheetData>
    <x:row r="1" ht="31.5" customHeight="1">
      <x:c r="A1" s="4" t="str">
        <x:v>抽样明细</x:v>
      </x:c>
    </x:row>
    <x:row r="2" ht="25.5" customHeight="1">
      <x:c r="A2" s="6" t="str">
        <x:v>A-C 列为模拟原始明细；D-H 列为抽样辅助公式。打开或刷新工作簿时 RAND 会重算，名单可能变化。</x:v>
      </x:c>
    </x:row>
    <x:row r="4">
      <x:c r="A4" s="12" t="str">
        <x:v>序号</x:v>
      </x:c>
      <x:c r="B4" s="12" t="str">
        <x:v>医生名称</x:v>
      </x:c>
      <x:c r="C4" s="12" t="str">
        <x:v>患者唯一标识</x:v>
      </x:c>
      <x:c r="D4" s="12" t="str">
        <x:v>随机数</x:v>
      </x:c>
      <x:c r="E4" s="12" t="str">
        <x:v>医生内随机排序</x:v>
      </x:c>
      <x:c r="F4" s="12" t="str">
        <x:v>医生工作量</x:v>
      </x:c>
      <x:c r="G4" s="12" t="str">
        <x:v>本医生抽样数</x:v>
      </x:c>
      <x:c r="H4" s="12" t="str">
        <x:v>是否进入回访名单</x:v>
      </x:c>
    </x:row>
    <x:row r="5">
      <x:c r="A5" s="15" t="n">
        <x:v>1</x:v>
      </x:c>
      <x:c r="B5" s="15" t="str">
        <x:v>张医生</x:v>
      </x:c>
      <x:c r="C5" s="15" t="str">
        <x:v>JY20260507-0001</x:v>
      </x:c>
      <x:c r="D5" s="19" t="n">
        <x:f>RAND()</x:f>
        <x:v>0.19061129436526647</x:v>
      </x:c>
      <x:c r="E5" s="20" t="n">
        <x:f>COUNTIFS($B$5:$B$340,B5,$D$5:$D$340,"&lt;="&amp;D5)</x:f>
        <x:v>8</x:v>
      </x:c>
      <x:c r="F5" s="20" t="n">
        <x:f>COUNTIF($B$5:$B$340,B5)</x:f>
        <x:v>43</x:v>
      </x:c>
      <x:c r="G5" s="20" t="n">
        <x:f>MAX(1,ROUNDUP(F5*'参数与说明'!$B$5,0))</x:f>
        <x:v>5</x:v>
      </x:c>
      <x:c r="H5" s="15" t="str">
        <x:f>IF(E5&lt;=G5,"入样","")</x:f>
      </x:c>
    </x:row>
    <x:row r="6">
      <x:c r="A6" s="15" t="n">
        <x:v>2</x:v>
      </x:c>
      <x:c r="B6" s="15" t="str">
        <x:v>张医生</x:v>
      </x:c>
      <x:c r="C6" s="15" t="str">
        <x:v>JY20260507-0002</x:v>
      </x:c>
      <x:c r="D6" s="19" t="n">
        <x:f>RAND()</x:f>
        <x:v>0.5849519113342462</x:v>
      </x:c>
      <x:c r="E6" s="20" t="n">
        <x:f>COUNTIFS($B$5:$B$340,B6,$D$5:$D$340,"&lt;="&amp;D6)</x:f>
        <x:v>29</x:v>
      </x:c>
      <x:c r="F6" s="20" t="n">
        <x:f>COUNTIF($B$5:$B$340,B6)</x:f>
        <x:v>43</x:v>
      </x:c>
      <x:c r="G6" s="20" t="n">
        <x:f>MAX(1,ROUNDUP(F6*'参数与说明'!$B$5,0))</x:f>
        <x:v>5</x:v>
      </x:c>
      <x:c r="H6" s="15" t="str">
        <x:f>IF(E6&lt;=G6,"入样","")</x:f>
      </x:c>
    </x:row>
    <x:row r="7">
      <x:c r="A7" s="15" t="n">
        <x:v>3</x:v>
      </x:c>
      <x:c r="B7" s="15" t="str">
        <x:v>张医生</x:v>
      </x:c>
      <x:c r="C7" s="15" t="str">
        <x:v>JY20260507-0003</x:v>
      </x:c>
      <x:c r="D7" s="19" t="n">
        <x:f>RAND()</x:f>
        <x:v>0.21922917543949383</x:v>
      </x:c>
      <x:c r="E7" s="20" t="n">
        <x:f>COUNTIFS($B$5:$B$340,B7,$D$5:$D$340,"&lt;="&amp;D7)</x:f>
        <x:v>9</x:v>
      </x:c>
      <x:c r="F7" s="20" t="n">
        <x:f>COUNTIF($B$5:$B$340,B7)</x:f>
        <x:v>43</x:v>
      </x:c>
      <x:c r="G7" s="20" t="n">
        <x:f>MAX(1,ROUNDUP(F7*'参数与说明'!$B$5,0))</x:f>
        <x:v>5</x:v>
      </x:c>
      <x:c r="H7" s="15" t="str">
        <x:f>IF(E7&lt;=G7,"入样","")</x:f>
      </x:c>
    </x:row>
    <x:row r="8">
      <x:c r="A8" s="15" t="n">
        <x:v>4</x:v>
      </x:c>
      <x:c r="B8" s="15" t="str">
        <x:v>张医生</x:v>
      </x:c>
      <x:c r="C8" s="15" t="str">
        <x:v>JY20260507-0004</x:v>
      </x:c>
      <x:c r="D8" s="19" t="n">
        <x:f>RAND()</x:f>
        <x:v>0.2324670060237135</x:v>
      </x:c>
      <x:c r="E8" s="20" t="n">
        <x:f>COUNTIFS($B$5:$B$340,B8,$D$5:$D$340,"&lt;="&amp;D8)</x:f>
        <x:v>10</x:v>
      </x:c>
      <x:c r="F8" s="20" t="n">
        <x:f>COUNTIF($B$5:$B$340,B8)</x:f>
        <x:v>43</x:v>
      </x:c>
      <x:c r="G8" s="20" t="n">
        <x:f>MAX(1,ROUNDUP(F8*'参数与说明'!$B$5,0))</x:f>
        <x:v>5</x:v>
      </x:c>
      <x:c r="H8" s="15" t="str">
        <x:f>IF(E8&lt;=G8,"入样","")</x:f>
      </x:c>
    </x:row>
    <x:row r="9">
      <x:c r="A9" s="15" t="n">
        <x:v>5</x:v>
      </x:c>
      <x:c r="B9" s="15" t="str">
        <x:v>张医生</x:v>
      </x:c>
      <x:c r="C9" s="15" t="str">
        <x:v>JY20260507-0005</x:v>
      </x:c>
      <x:c r="D9" s="19" t="n">
        <x:f>RAND()</x:f>
        <x:v>0.711344684254504</x:v>
      </x:c>
      <x:c r="E9" s="20" t="n">
        <x:f>COUNTIFS($B$5:$B$340,B9,$D$5:$D$340,"&lt;="&amp;D9)</x:f>
        <x:v>36</x:v>
      </x:c>
      <x:c r="F9" s="20" t="n">
        <x:f>COUNTIF($B$5:$B$340,B9)</x:f>
        <x:v>43</x:v>
      </x:c>
      <x:c r="G9" s="20" t="n">
        <x:f>MAX(1,ROUNDUP(F9*'参数与说明'!$B$5,0))</x:f>
        <x:v>5</x:v>
      </x:c>
      <x:c r="H9" s="15" t="str">
        <x:f>IF(E9&lt;=G9,"入样","")</x:f>
      </x:c>
    </x:row>
    <x:row r="10">
      <x:c r="A10" s="15" t="n">
        <x:v>6</x:v>
      </x:c>
      <x:c r="B10" s="15" t="str">
        <x:v>张医生</x:v>
      </x:c>
      <x:c r="C10" s="15" t="str">
        <x:v>JY20260507-0006</x:v>
      </x:c>
      <x:c r="D10" s="19" t="n">
        <x:f>RAND()</x:f>
        <x:v>0.5107564997614185</x:v>
      </x:c>
      <x:c r="E10" s="20" t="n">
        <x:f>COUNTIFS($B$5:$B$340,B10,$D$5:$D$340,"&lt;="&amp;D10)</x:f>
        <x:v>24</x:v>
      </x:c>
      <x:c r="F10" s="20" t="n">
        <x:f>COUNTIF($B$5:$B$340,B10)</x:f>
        <x:v>43</x:v>
      </x:c>
      <x:c r="G10" s="20" t="n">
        <x:f>MAX(1,ROUNDUP(F10*'参数与说明'!$B$5,0))</x:f>
        <x:v>5</x:v>
      </x:c>
      <x:c r="H10" s="15" t="str">
        <x:f>IF(E10&lt;=G10,"入样","")</x:f>
      </x:c>
    </x:row>
    <x:row r="11">
      <x:c r="A11" s="15" t="n">
        <x:v>7</x:v>
      </x:c>
      <x:c r="B11" s="15" t="str">
        <x:v>张医生</x:v>
      </x:c>
      <x:c r="C11" s="15" t="str">
        <x:v>JY20260507-0007</x:v>
      </x:c>
      <x:c r="D11" s="19" t="n">
        <x:f>RAND()</x:f>
        <x:v>0.6812175040795413</x:v>
      </x:c>
      <x:c r="E11" s="20" t="n">
        <x:f>COUNTIFS($B$5:$B$340,B11,$D$5:$D$340,"&lt;="&amp;D11)</x:f>
        <x:v>33</x:v>
      </x:c>
      <x:c r="F11" s="20" t="n">
        <x:f>COUNTIF($B$5:$B$340,B11)</x:f>
        <x:v>43</x:v>
      </x:c>
      <x:c r="G11" s="20" t="n">
        <x:f>MAX(1,ROUNDUP(F11*'参数与说明'!$B$5,0))</x:f>
        <x:v>5</x:v>
      </x:c>
      <x:c r="H11" s="15" t="str">
        <x:f>IF(E11&lt;=G11,"入样","")</x:f>
      </x:c>
    </x:row>
    <x:row r="12">
      <x:c r="A12" s="15" t="n">
        <x:v>8</x:v>
      </x:c>
      <x:c r="B12" s="15" t="str">
        <x:v>张医生</x:v>
      </x:c>
      <x:c r="C12" s="15" t="str">
        <x:v>JY20260507-0008</x:v>
      </x:c>
      <x:c r="D12" s="19" t="n">
        <x:f>RAND()</x:f>
        <x:v>0.7999927850486341</x:v>
      </x:c>
      <x:c r="E12" s="20" t="n">
        <x:f>COUNTIFS($B$5:$B$340,B12,$D$5:$D$340,"&lt;="&amp;D12)</x:f>
        <x:v>39</x:v>
      </x:c>
      <x:c r="F12" s="20" t="n">
        <x:f>COUNTIF($B$5:$B$340,B12)</x:f>
        <x:v>43</x:v>
      </x:c>
      <x:c r="G12" s="20" t="n">
        <x:f>MAX(1,ROUNDUP(F12*'参数与说明'!$B$5,0))</x:f>
        <x:v>5</x:v>
      </x:c>
      <x:c r="H12" s="15" t="str">
        <x:f>IF(E12&lt;=G12,"入样","")</x:f>
      </x:c>
    </x:row>
    <x:row r="13">
      <x:c r="A13" s="15" t="n">
        <x:v>9</x:v>
      </x:c>
      <x:c r="B13" s="15" t="str">
        <x:v>张医生</x:v>
      </x:c>
      <x:c r="C13" s="15" t="str">
        <x:v>JY20260507-0009</x:v>
      </x:c>
      <x:c r="D13" s="19" t="n">
        <x:f>RAND()</x:f>
        <x:v>0.5372158192019346</x:v>
      </x:c>
      <x:c r="E13" s="20" t="n">
        <x:f>COUNTIFS($B$5:$B$340,B13,$D$5:$D$340,"&lt;="&amp;D13)</x:f>
        <x:v>26</x:v>
      </x:c>
      <x:c r="F13" s="20" t="n">
        <x:f>COUNTIF($B$5:$B$340,B13)</x:f>
        <x:v>43</x:v>
      </x:c>
      <x:c r="G13" s="20" t="n">
        <x:f>MAX(1,ROUNDUP(F13*'参数与说明'!$B$5,0))</x:f>
        <x:v>5</x:v>
      </x:c>
      <x:c r="H13" s="15" t="str">
        <x:f>IF(E13&lt;=G13,"入样","")</x:f>
      </x:c>
    </x:row>
    <x:row r="14">
      <x:c r="A14" s="15" t="n">
        <x:v>10</x:v>
      </x:c>
      <x:c r="B14" s="15" t="str">
        <x:v>张医生</x:v>
      </x:c>
      <x:c r="C14" s="15" t="str">
        <x:v>JY20260507-0010</x:v>
      </x:c>
      <x:c r="D14" s="19" t="n">
        <x:f>RAND()</x:f>
        <x:v>0.8078134709618717</x:v>
      </x:c>
      <x:c r="E14" s="20" t="n">
        <x:f>COUNTIFS($B$5:$B$340,B14,$D$5:$D$340,"&lt;="&amp;D14)</x:f>
        <x:v>40</x:v>
      </x:c>
      <x:c r="F14" s="20" t="n">
        <x:f>COUNTIF($B$5:$B$340,B14)</x:f>
        <x:v>43</x:v>
      </x:c>
      <x:c r="G14" s="20" t="n">
        <x:f>MAX(1,ROUNDUP(F14*'参数与说明'!$B$5,0))</x:f>
        <x:v>5</x:v>
      </x:c>
      <x:c r="H14" s="15" t="str">
        <x:f>IF(E14&lt;=G14,"入样","")</x:f>
      </x:c>
    </x:row>
    <x:row r="15">
      <x:c r="A15" s="15" t="n">
        <x:v>11</x:v>
      </x:c>
      <x:c r="B15" s="15" t="str">
        <x:v>张医生</x:v>
      </x:c>
      <x:c r="C15" s="15" t="str">
        <x:v>JY20260507-0011</x:v>
      </x:c>
      <x:c r="D15" s="19" t="n">
        <x:f>RAND()</x:f>
        <x:v>0.12795274310978466</x:v>
      </x:c>
      <x:c r="E15" s="20" t="n">
        <x:f>COUNTIFS($B$5:$B$340,B15,$D$5:$D$340,"&lt;="&amp;D15)</x:f>
        <x:v>3</x:v>
      </x:c>
      <x:c r="F15" s="20" t="n">
        <x:f>COUNTIF($B$5:$B$340,B15)</x:f>
        <x:v>43</x:v>
      </x:c>
      <x:c r="G15" s="20" t="n">
        <x:f>MAX(1,ROUNDUP(F15*'参数与说明'!$B$5,0))</x:f>
        <x:v>5</x:v>
      </x:c>
      <x:c r="H15" s="15" t="str">
        <x:f>IF(E15&lt;=G15,"入样","")</x:f>
        <x:v>入样</x:v>
      </x:c>
    </x:row>
    <x:row r="16">
      <x:c r="A16" s="15" t="n">
        <x:v>12</x:v>
      </x:c>
      <x:c r="B16" s="15" t="str">
        <x:v>张医生</x:v>
      </x:c>
      <x:c r="C16" s="15" t="str">
        <x:v>JY20260507-0012</x:v>
      </x:c>
      <x:c r="D16" s="19" t="n">
        <x:f>RAND()</x:f>
        <x:v>0.44334776673728915</x:v>
      </x:c>
      <x:c r="E16" s="20" t="n">
        <x:f>COUNTIFS($B$5:$B$340,B16,$D$5:$D$340,"&lt;="&amp;D16)</x:f>
        <x:v>20</x:v>
      </x:c>
      <x:c r="F16" s="20" t="n">
        <x:f>COUNTIF($B$5:$B$340,B16)</x:f>
        <x:v>43</x:v>
      </x:c>
      <x:c r="G16" s="20" t="n">
        <x:f>MAX(1,ROUNDUP(F16*'参数与说明'!$B$5,0))</x:f>
        <x:v>5</x:v>
      </x:c>
      <x:c r="H16" s="15" t="str">
        <x:f>IF(E16&lt;=G16,"入样","")</x:f>
      </x:c>
    </x:row>
    <x:row r="17">
      <x:c r="A17" s="15" t="n">
        <x:v>13</x:v>
      </x:c>
      <x:c r="B17" s="15" t="str">
        <x:v>张医生</x:v>
      </x:c>
      <x:c r="C17" s="15" t="str">
        <x:v>JY20260507-0013</x:v>
      </x:c>
      <x:c r="D17" s="19" t="n">
        <x:f>RAND()</x:f>
        <x:v>0.49846150639811115</x:v>
      </x:c>
      <x:c r="E17" s="20" t="n">
        <x:f>COUNTIFS($B$5:$B$340,B17,$D$5:$D$340,"&lt;="&amp;D17)</x:f>
        <x:v>23</x:v>
      </x:c>
      <x:c r="F17" s="20" t="n">
        <x:f>COUNTIF($B$5:$B$340,B17)</x:f>
        <x:v>43</x:v>
      </x:c>
      <x:c r="G17" s="20" t="n">
        <x:f>MAX(1,ROUNDUP(F17*'参数与说明'!$B$5,0))</x:f>
        <x:v>5</x:v>
      </x:c>
      <x:c r="H17" s="15" t="str">
        <x:f>IF(E17&lt;=G17,"入样","")</x:f>
      </x:c>
    </x:row>
    <x:row r="18">
      <x:c r="A18" s="15" t="n">
        <x:v>14</x:v>
      </x:c>
      <x:c r="B18" s="15" t="str">
        <x:v>张医生</x:v>
      </x:c>
      <x:c r="C18" s="15" t="str">
        <x:v>JY20260507-0014</x:v>
      </x:c>
      <x:c r="D18" s="19" t="n">
        <x:f>RAND()</x:f>
        <x:v>0.4049090637345846</x:v>
      </x:c>
      <x:c r="E18" s="20" t="n">
        <x:f>COUNTIFS($B$5:$B$340,B18,$D$5:$D$340,"&lt;="&amp;D18)</x:f>
        <x:v>17</x:v>
      </x:c>
      <x:c r="F18" s="20" t="n">
        <x:f>COUNTIF($B$5:$B$340,B18)</x:f>
        <x:v>43</x:v>
      </x:c>
      <x:c r="G18" s="20" t="n">
        <x:f>MAX(1,ROUNDUP(F18*'参数与说明'!$B$5,0))</x:f>
        <x:v>5</x:v>
      </x:c>
      <x:c r="H18" s="15" t="str">
        <x:f>IF(E18&lt;=G18,"入样","")</x:f>
      </x:c>
    </x:row>
    <x:row r="19">
      <x:c r="A19" s="15" t="n">
        <x:v>15</x:v>
      </x:c>
      <x:c r="B19" s="15" t="str">
        <x:v>张医生</x:v>
      </x:c>
      <x:c r="C19" s="15" t="str">
        <x:v>JY20260507-0015</x:v>
      </x:c>
      <x:c r="D19" s="19" t="n">
        <x:f>RAND()</x:f>
        <x:v>0.7469204249884154</x:v>
      </x:c>
      <x:c r="E19" s="20" t="n">
        <x:f>COUNTIFS($B$5:$B$340,B19,$D$5:$D$340,"&lt;="&amp;D19)</x:f>
        <x:v>37</x:v>
      </x:c>
      <x:c r="F19" s="20" t="n">
        <x:f>COUNTIF($B$5:$B$340,B19)</x:f>
        <x:v>43</x:v>
      </x:c>
      <x:c r="G19" s="20" t="n">
        <x:f>MAX(1,ROUNDUP(F19*'参数与说明'!$B$5,0))</x:f>
        <x:v>5</x:v>
      </x:c>
      <x:c r="H19" s="15" t="str">
        <x:f>IF(E19&lt;=G19,"入样","")</x:f>
      </x:c>
    </x:row>
    <x:row r="20">
      <x:c r="A20" s="15" t="n">
        <x:v>16</x:v>
      </x:c>
      <x:c r="B20" s="15" t="str">
        <x:v>张医生</x:v>
      </x:c>
      <x:c r="C20" s="15" t="str">
        <x:v>JY20260507-0016</x:v>
      </x:c>
      <x:c r="D20" s="19" t="n">
        <x:f>RAND()</x:f>
        <x:v>0.6633392402666163</x:v>
      </x:c>
      <x:c r="E20" s="20" t="n">
        <x:f>COUNTIFS($B$5:$B$340,B20,$D$5:$D$340,"&lt;="&amp;D20)</x:f>
        <x:v>32</x:v>
      </x:c>
      <x:c r="F20" s="20" t="n">
        <x:f>COUNTIF($B$5:$B$340,B20)</x:f>
        <x:v>43</x:v>
      </x:c>
      <x:c r="G20" s="20" t="n">
        <x:f>MAX(1,ROUNDUP(F20*'参数与说明'!$B$5,0))</x:f>
        <x:v>5</x:v>
      </x:c>
      <x:c r="H20" s="15" t="str">
        <x:f>IF(E20&lt;=G20,"入样","")</x:f>
      </x:c>
    </x:row>
    <x:row r="21">
      <x:c r="A21" s="15" t="n">
        <x:v>17</x:v>
      </x:c>
      <x:c r="B21" s="15" t="str">
        <x:v>张医生</x:v>
      </x:c>
      <x:c r="C21" s="15" t="str">
        <x:v>JY20260507-0017</x:v>
      </x:c>
      <x:c r="D21" s="19" t="n">
        <x:f>RAND()</x:f>
        <x:v>0.2500307938787081</x:v>
      </x:c>
      <x:c r="E21" s="20" t="n">
        <x:f>COUNTIFS($B$5:$B$340,B21,$D$5:$D$340,"&lt;="&amp;D21)</x:f>
        <x:v>11</x:v>
      </x:c>
      <x:c r="F21" s="20" t="n">
        <x:f>COUNTIF($B$5:$B$340,B21)</x:f>
        <x:v>43</x:v>
      </x:c>
      <x:c r="G21" s="20" t="n">
        <x:f>MAX(1,ROUNDUP(F21*'参数与说明'!$B$5,0))</x:f>
        <x:v>5</x:v>
      </x:c>
      <x:c r="H21" s="15" t="str">
        <x:f>IF(E21&lt;=G21,"入样","")</x:f>
      </x:c>
    </x:row>
    <x:row r="22">
      <x:c r="A22" s="15" t="n">
        <x:v>18</x:v>
      </x:c>
      <x:c r="B22" s="15" t="str">
        <x:v>张医生</x:v>
      </x:c>
      <x:c r="C22" s="15" t="str">
        <x:v>JY20260507-0018</x:v>
      </x:c>
      <x:c r="D22" s="19" t="n">
        <x:f>RAND()</x:f>
        <x:v>0.2785009958774842</x:v>
      </x:c>
      <x:c r="E22" s="20" t="n">
        <x:f>COUNTIFS($B$5:$B$340,B22,$D$5:$D$340,"&lt;="&amp;D22)</x:f>
        <x:v>12</x:v>
      </x:c>
      <x:c r="F22" s="20" t="n">
        <x:f>COUNTIF($B$5:$B$340,B22)</x:f>
        <x:v>43</x:v>
      </x:c>
      <x:c r="G22" s="20" t="n">
        <x:f>MAX(1,ROUNDUP(F22*'参数与说明'!$B$5,0))</x:f>
        <x:v>5</x:v>
      </x:c>
      <x:c r="H22" s="15" t="str">
        <x:f>IF(E22&lt;=G22,"入样","")</x:f>
      </x:c>
    </x:row>
    <x:row r="23">
      <x:c r="A23" s="15" t="n">
        <x:v>19</x:v>
      </x:c>
      <x:c r="B23" s="15" t="str">
        <x:v>张医生</x:v>
      </x:c>
      <x:c r="C23" s="15" t="str">
        <x:v>JY20260507-0019</x:v>
      </x:c>
      <x:c r="D23" s="19" t="n">
        <x:f>RAND()</x:f>
        <x:v>0.329782286261071</x:v>
      </x:c>
      <x:c r="E23" s="20" t="n">
        <x:f>COUNTIFS($B$5:$B$340,B23,$D$5:$D$340,"&lt;="&amp;D23)</x:f>
        <x:v>14</x:v>
      </x:c>
      <x:c r="F23" s="20" t="n">
        <x:f>COUNTIF($B$5:$B$340,B23)</x:f>
        <x:v>43</x:v>
      </x:c>
      <x:c r="G23" s="20" t="n">
        <x:f>MAX(1,ROUNDUP(F23*'参数与说明'!$B$5,0))</x:f>
        <x:v>5</x:v>
      </x:c>
      <x:c r="H23" s="15" t="str">
        <x:f>IF(E23&lt;=G23,"入样","")</x:f>
      </x:c>
    </x:row>
    <x:row r="24">
      <x:c r="A24" s="15" t="n">
        <x:v>20</x:v>
      </x:c>
      <x:c r="B24" s="15" t="str">
        <x:v>张医生</x:v>
      </x:c>
      <x:c r="C24" s="15" t="str">
        <x:v>JY20260507-0020</x:v>
      </x:c>
      <x:c r="D24" s="19" t="n">
        <x:f>RAND()</x:f>
        <x:v>0.4431722622048164</x:v>
      </x:c>
      <x:c r="E24" s="20" t="n">
        <x:f>COUNTIFS($B$5:$B$340,B24,$D$5:$D$340,"&lt;="&amp;D24)</x:f>
        <x:v>19</x:v>
      </x:c>
      <x:c r="F24" s="20" t="n">
        <x:f>COUNTIF($B$5:$B$340,B24)</x:f>
        <x:v>43</x:v>
      </x:c>
      <x:c r="G24" s="20" t="n">
        <x:f>MAX(1,ROUNDUP(F24*'参数与说明'!$B$5,0))</x:f>
        <x:v>5</x:v>
      </x:c>
      <x:c r="H24" s="15" t="str">
        <x:f>IF(E24&lt;=G24,"入样","")</x:f>
      </x:c>
    </x:row>
    <x:row r="25">
      <x:c r="A25" s="15" t="n">
        <x:v>21</x:v>
      </x:c>
      <x:c r="B25" s="15" t="str">
        <x:v>张医生</x:v>
      </x:c>
      <x:c r="C25" s="15" t="str">
        <x:v>JY20260507-0021</x:v>
      </x:c>
      <x:c r="D25" s="19" t="n">
        <x:f>RAND()</x:f>
        <x:v>0.6243559991907653</x:v>
      </x:c>
      <x:c r="E25" s="20" t="n">
        <x:f>COUNTIFS($B$5:$B$340,B25,$D$5:$D$340,"&lt;="&amp;D25)</x:f>
        <x:v>31</x:v>
      </x:c>
      <x:c r="F25" s="20" t="n">
        <x:f>COUNTIF($B$5:$B$340,B25)</x:f>
        <x:v>43</x:v>
      </x:c>
      <x:c r="G25" s="20" t="n">
        <x:f>MAX(1,ROUNDUP(F25*'参数与说明'!$B$5,0))</x:f>
        <x:v>5</x:v>
      </x:c>
      <x:c r="H25" s="15" t="str">
        <x:f>IF(E25&lt;=G25,"入样","")</x:f>
      </x:c>
    </x:row>
    <x:row r="26">
      <x:c r="A26" s="15" t="n">
        <x:v>22</x:v>
      </x:c>
      <x:c r="B26" s="15" t="str">
        <x:v>张医生</x:v>
      </x:c>
      <x:c r="C26" s="15" t="str">
        <x:v>JY20260507-0022</x:v>
      </x:c>
      <x:c r="D26" s="19" t="n">
        <x:f>RAND()</x:f>
        <x:v>0.11261081064378065</x:v>
      </x:c>
      <x:c r="E26" s="20" t="n">
        <x:f>COUNTIFS($B$5:$B$340,B26,$D$5:$D$340,"&lt;="&amp;D26)</x:f>
        <x:v>2</x:v>
      </x:c>
      <x:c r="F26" s="20" t="n">
        <x:f>COUNTIF($B$5:$B$340,B26)</x:f>
        <x:v>43</x:v>
      </x:c>
      <x:c r="G26" s="20" t="n">
        <x:f>MAX(1,ROUNDUP(F26*'参数与说明'!$B$5,0))</x:f>
        <x:v>5</x:v>
      </x:c>
      <x:c r="H26" s="15" t="str">
        <x:f>IF(E26&lt;=G26,"入样","")</x:f>
        <x:v>入样</x:v>
      </x:c>
    </x:row>
    <x:row r="27">
      <x:c r="A27" s="15" t="n">
        <x:v>23</x:v>
      </x:c>
      <x:c r="B27" s="15" t="str">
        <x:v>张医生</x:v>
      </x:c>
      <x:c r="C27" s="15" t="str">
        <x:v>JY20260507-0023</x:v>
      </x:c>
      <x:c r="D27" s="19" t="n">
        <x:f>RAND()</x:f>
        <x:v>0.4533610302295512</x:v>
      </x:c>
      <x:c r="E27" s="20" t="n">
        <x:f>COUNTIFS($B$5:$B$340,B27,$D$5:$D$340,"&lt;="&amp;D27)</x:f>
        <x:v>21</x:v>
      </x:c>
      <x:c r="F27" s="20" t="n">
        <x:f>COUNTIF($B$5:$B$340,B27)</x:f>
        <x:v>43</x:v>
      </x:c>
      <x:c r="G27" s="20" t="n">
        <x:f>MAX(1,ROUNDUP(F27*'参数与说明'!$B$5,0))</x:f>
        <x:v>5</x:v>
      </x:c>
      <x:c r="H27" s="15" t="str">
        <x:f>IF(E27&lt;=G27,"入样","")</x:f>
      </x:c>
    </x:row>
    <x:row r="28">
      <x:c r="A28" s="15" t="n">
        <x:v>24</x:v>
      </x:c>
      <x:c r="B28" s="15" t="str">
        <x:v>张医生</x:v>
      </x:c>
      <x:c r="C28" s="15" t="str">
        <x:v>JY20260507-0024</x:v>
      </x:c>
      <x:c r="D28" s="19" t="n">
        <x:f>RAND()</x:f>
        <x:v>0.5480424038101837</x:v>
      </x:c>
      <x:c r="E28" s="20" t="n">
        <x:f>COUNTIFS($B$5:$B$340,B28,$D$5:$D$340,"&lt;="&amp;D28)</x:f>
        <x:v>27</x:v>
      </x:c>
      <x:c r="F28" s="20" t="n">
        <x:f>COUNTIF($B$5:$B$340,B28)</x:f>
        <x:v>43</x:v>
      </x:c>
      <x:c r="G28" s="20" t="n">
        <x:f>MAX(1,ROUNDUP(F28*'参数与说明'!$B$5,0))</x:f>
        <x:v>5</x:v>
      </x:c>
      <x:c r="H28" s="15" t="str">
        <x:f>IF(E28&lt;=G28,"入样","")</x:f>
      </x:c>
    </x:row>
    <x:row r="29">
      <x:c r="A29" s="15" t="n">
        <x:v>25</x:v>
      </x:c>
      <x:c r="B29" s="15" t="str">
        <x:v>张医生</x:v>
      </x:c>
      <x:c r="C29" s="15" t="str">
        <x:v>JY20260507-0025</x:v>
      </x:c>
      <x:c r="D29" s="19" t="n">
        <x:f>RAND()</x:f>
        <x:v>0.9350421536317273</x:v>
      </x:c>
      <x:c r="E29" s="20" t="n">
        <x:f>COUNTIFS($B$5:$B$340,B29,$D$5:$D$340,"&lt;="&amp;D29)</x:f>
        <x:v>43</x:v>
      </x:c>
      <x:c r="F29" s="20" t="n">
        <x:f>COUNTIF($B$5:$B$340,B29)</x:f>
        <x:v>43</x:v>
      </x:c>
      <x:c r="G29" s="20" t="n">
        <x:f>MAX(1,ROUNDUP(F29*'参数与说明'!$B$5,0))</x:f>
        <x:v>5</x:v>
      </x:c>
      <x:c r="H29" s="15" t="str">
        <x:f>IF(E29&lt;=G29,"入样","")</x:f>
      </x:c>
    </x:row>
    <x:row r="30">
      <x:c r="A30" s="15" t="n">
        <x:v>26</x:v>
      </x:c>
      <x:c r="B30" s="15" t="str">
        <x:v>张医生</x:v>
      </x:c>
      <x:c r="C30" s="15" t="str">
        <x:v>JY20260507-0026</x:v>
      </x:c>
      <x:c r="D30" s="19" t="n">
        <x:f>RAND()</x:f>
        <x:v>0.9171447203764506</x:v>
      </x:c>
      <x:c r="E30" s="20" t="n">
        <x:f>COUNTIFS($B$5:$B$340,B30,$D$5:$D$340,"&lt;="&amp;D30)</x:f>
        <x:v>42</x:v>
      </x:c>
      <x:c r="F30" s="20" t="n">
        <x:f>COUNTIF($B$5:$B$340,B30)</x:f>
        <x:v>43</x:v>
      </x:c>
      <x:c r="G30" s="20" t="n">
        <x:f>MAX(1,ROUNDUP(F30*'参数与说明'!$B$5,0))</x:f>
        <x:v>5</x:v>
      </x:c>
      <x:c r="H30" s="15" t="str">
        <x:f>IF(E30&lt;=G30,"入样","")</x:f>
      </x:c>
    </x:row>
    <x:row r="31">
      <x:c r="A31" s="15" t="n">
        <x:v>27</x:v>
      </x:c>
      <x:c r="B31" s="15" t="str">
        <x:v>张医生</x:v>
      </x:c>
      <x:c r="C31" s="15" t="str">
        <x:v>JY20260507-0027</x:v>
      </x:c>
      <x:c r="D31" s="19" t="n">
        <x:f>RAND()</x:f>
        <x:v>0.13609458843718514</x:v>
      </x:c>
      <x:c r="E31" s="20" t="n">
        <x:f>COUNTIFS($B$5:$B$340,B31,$D$5:$D$340,"&lt;="&amp;D31)</x:f>
        <x:v>4</x:v>
      </x:c>
      <x:c r="F31" s="20" t="n">
        <x:f>COUNTIF($B$5:$B$340,B31)</x:f>
        <x:v>43</x:v>
      </x:c>
      <x:c r="G31" s="20" t="n">
        <x:f>MAX(1,ROUNDUP(F31*'参数与说明'!$B$5,0))</x:f>
        <x:v>5</x:v>
      </x:c>
      <x:c r="H31" s="15" t="str">
        <x:f>IF(E31&lt;=G31,"入样","")</x:f>
        <x:v>入样</x:v>
      </x:c>
    </x:row>
    <x:row r="32">
      <x:c r="A32" s="15" t="n">
        <x:v>28</x:v>
      </x:c>
      <x:c r="B32" s="15" t="str">
        <x:v>张医生</x:v>
      </x:c>
      <x:c r="C32" s="15" t="str">
        <x:v>JY20260507-0028</x:v>
      </x:c>
      <x:c r="D32" s="19" t="n">
        <x:f>RAND()</x:f>
        <x:v>0.8584992977996498</x:v>
      </x:c>
      <x:c r="E32" s="20" t="n">
        <x:f>COUNTIFS($B$5:$B$340,B32,$D$5:$D$340,"&lt;="&amp;D32)</x:f>
        <x:v>41</x:v>
      </x:c>
      <x:c r="F32" s="20" t="n">
        <x:f>COUNTIF($B$5:$B$340,B32)</x:f>
        <x:v>43</x:v>
      </x:c>
      <x:c r="G32" s="20" t="n">
        <x:f>MAX(1,ROUNDUP(F32*'参数与说明'!$B$5,0))</x:f>
        <x:v>5</x:v>
      </x:c>
      <x:c r="H32" s="15" t="str">
        <x:f>IF(E32&lt;=G32,"入样","")</x:f>
      </x:c>
    </x:row>
    <x:row r="33">
      <x:c r="A33" s="15" t="n">
        <x:v>29</x:v>
      </x:c>
      <x:c r="B33" s="15" t="str">
        <x:v>张医生</x:v>
      </x:c>
      <x:c r="C33" s="15" t="str">
        <x:v>JY20260507-0029</x:v>
      </x:c>
      <x:c r="D33" s="19" t="n">
        <x:f>RAND()</x:f>
        <x:v>0.7848210567534629</x:v>
      </x:c>
      <x:c r="E33" s="20" t="n">
        <x:f>COUNTIFS($B$5:$B$340,B33,$D$5:$D$340,"&lt;="&amp;D33)</x:f>
        <x:v>38</x:v>
      </x:c>
      <x:c r="F33" s="20" t="n">
        <x:f>COUNTIF($B$5:$B$340,B33)</x:f>
        <x:v>43</x:v>
      </x:c>
      <x:c r="G33" s="20" t="n">
        <x:f>MAX(1,ROUNDUP(F33*'参数与说明'!$B$5,0))</x:f>
        <x:v>5</x:v>
      </x:c>
      <x:c r="H33" s="15" t="str">
        <x:f>IF(E33&lt;=G33,"入样","")</x:f>
      </x:c>
    </x:row>
    <x:row r="34">
      <x:c r="A34" s="15" t="n">
        <x:v>30</x:v>
      </x:c>
      <x:c r="B34" s="15" t="str">
        <x:v>张医生</x:v>
      </x:c>
      <x:c r="C34" s="15" t="str">
        <x:v>JY20260507-0030</x:v>
      </x:c>
      <x:c r="D34" s="19" t="n">
        <x:f>RAND()</x:f>
        <x:v>0.5298315978426926</x:v>
      </x:c>
      <x:c r="E34" s="20" t="n">
        <x:f>COUNTIFS($B$5:$B$340,B34,$D$5:$D$340,"&lt;="&amp;D34)</x:f>
        <x:v>25</x:v>
      </x:c>
      <x:c r="F34" s="20" t="n">
        <x:f>COUNTIF($B$5:$B$340,B34)</x:f>
        <x:v>43</x:v>
      </x:c>
      <x:c r="G34" s="20" t="n">
        <x:f>MAX(1,ROUNDUP(F34*'参数与说明'!$B$5,0))</x:f>
        <x:v>5</x:v>
      </x:c>
      <x:c r="H34" s="15" t="str">
        <x:f>IF(E34&lt;=G34,"入样","")</x:f>
      </x:c>
    </x:row>
    <x:row r="35">
      <x:c r="A35" s="15" t="n">
        <x:v>31</x:v>
      </x:c>
      <x:c r="B35" s="15" t="str">
        <x:v>张医生</x:v>
      </x:c>
      <x:c r="C35" s="15" t="str">
        <x:v>JY20260507-0031</x:v>
      </x:c>
      <x:c r="D35" s="19" t="n">
        <x:f>RAND()</x:f>
        <x:v>0.3386163832159709</x:v>
      </x:c>
      <x:c r="E35" s="20" t="n">
        <x:f>COUNTIFS($B$5:$B$340,B35,$D$5:$D$340,"&lt;="&amp;D35)</x:f>
        <x:v>15</x:v>
      </x:c>
      <x:c r="F35" s="20" t="n">
        <x:f>COUNTIF($B$5:$B$340,B35)</x:f>
        <x:v>43</x:v>
      </x:c>
      <x:c r="G35" s="20" t="n">
        <x:f>MAX(1,ROUNDUP(F35*'参数与说明'!$B$5,0))</x:f>
        <x:v>5</x:v>
      </x:c>
      <x:c r="H35" s="15" t="str">
        <x:f>IF(E35&lt;=G35,"入样","")</x:f>
      </x:c>
    </x:row>
    <x:row r="36">
      <x:c r="A36" s="15" t="n">
        <x:v>32</x:v>
      </x:c>
      <x:c r="B36" s="15" t="str">
        <x:v>张医生</x:v>
      </x:c>
      <x:c r="C36" s="15" t="str">
        <x:v>JY20260507-0032</x:v>
      </x:c>
      <x:c r="D36" s="19" t="n">
        <x:f>RAND()</x:f>
        <x:v>0.1719552264725226</x:v>
      </x:c>
      <x:c r="E36" s="20" t="n">
        <x:f>COUNTIFS($B$5:$B$340,B36,$D$5:$D$340,"&lt;="&amp;D36)</x:f>
        <x:v>7</x:v>
      </x:c>
      <x:c r="F36" s="20" t="n">
        <x:f>COUNTIF($B$5:$B$340,B36)</x:f>
        <x:v>43</x:v>
      </x:c>
      <x:c r="G36" s="20" t="n">
        <x:f>MAX(1,ROUNDUP(F36*'参数与说明'!$B$5,0))</x:f>
        <x:v>5</x:v>
      </x:c>
      <x:c r="H36" s="15" t="str">
        <x:f>IF(E36&lt;=G36,"入样","")</x:f>
      </x:c>
    </x:row>
    <x:row r="37">
      <x:c r="A37" s="15" t="n">
        <x:v>33</x:v>
      </x:c>
      <x:c r="B37" s="15" t="str">
        <x:v>张医生</x:v>
      </x:c>
      <x:c r="C37" s="15" t="str">
        <x:v>JY20260507-0033</x:v>
      </x:c>
      <x:c r="D37" s="19" t="n">
        <x:f>RAND()</x:f>
        <x:v>0.6107735517167281</x:v>
      </x:c>
      <x:c r="E37" s="20" t="n">
        <x:f>COUNTIFS($B$5:$B$340,B37,$D$5:$D$340,"&lt;="&amp;D37)</x:f>
        <x:v>30</x:v>
      </x:c>
      <x:c r="F37" s="20" t="n">
        <x:f>COUNTIF($B$5:$B$340,B37)</x:f>
        <x:v>43</x:v>
      </x:c>
      <x:c r="G37" s="20" t="n">
        <x:f>MAX(1,ROUNDUP(F37*'参数与说明'!$B$5,0))</x:f>
        <x:v>5</x:v>
      </x:c>
      <x:c r="H37" s="15" t="str">
        <x:f>IF(E37&lt;=G37,"入样","")</x:f>
      </x:c>
    </x:row>
    <x:row r="38">
      <x:c r="A38" s="15" t="n">
        <x:v>34</x:v>
      </x:c>
      <x:c r="B38" s="15" t="str">
        <x:v>张医生</x:v>
      </x:c>
      <x:c r="C38" s="15" t="str">
        <x:v>JY20260507-0034</x:v>
      </x:c>
      <x:c r="D38" s="19" t="n">
        <x:f>RAND()</x:f>
        <x:v>0.6911695006688364</x:v>
      </x:c>
      <x:c r="E38" s="20" t="n">
        <x:f>COUNTIFS($B$5:$B$340,B38,$D$5:$D$340,"&lt;="&amp;D38)</x:f>
        <x:v>34</x:v>
      </x:c>
      <x:c r="F38" s="20" t="n">
        <x:f>COUNTIF($B$5:$B$340,B38)</x:f>
        <x:v>43</x:v>
      </x:c>
      <x:c r="G38" s="20" t="n">
        <x:f>MAX(1,ROUNDUP(F38*'参数与说明'!$B$5,0))</x:f>
        <x:v>5</x:v>
      </x:c>
      <x:c r="H38" s="15" t="str">
        <x:f>IF(E38&lt;=G38,"入样","")</x:f>
      </x:c>
    </x:row>
    <x:row r="39">
      <x:c r="A39" s="15" t="n">
        <x:v>35</x:v>
      </x:c>
      <x:c r="B39" s="15" t="str">
        <x:v>张医生</x:v>
      </x:c>
      <x:c r="C39" s="15" t="str">
        <x:v>JY20260507-0035</x:v>
      </x:c>
      <x:c r="D39" s="19" t="n">
        <x:f>RAND()</x:f>
        <x:v>0.15968549451448932</x:v>
      </x:c>
      <x:c r="E39" s="20" t="n">
        <x:f>COUNTIFS($B$5:$B$340,B39,$D$5:$D$340,"&lt;="&amp;D39)</x:f>
        <x:v>6</x:v>
      </x:c>
      <x:c r="F39" s="20" t="n">
        <x:f>COUNTIF($B$5:$B$340,B39)</x:f>
        <x:v>43</x:v>
      </x:c>
      <x:c r="G39" s="20" t="n">
        <x:f>MAX(1,ROUNDUP(F39*'参数与说明'!$B$5,0))</x:f>
        <x:v>5</x:v>
      </x:c>
      <x:c r="H39" s="15" t="str">
        <x:f>IF(E39&lt;=G39,"入样","")</x:f>
      </x:c>
    </x:row>
    <x:row r="40">
      <x:c r="A40" s="15" t="n">
        <x:v>36</x:v>
      </x:c>
      <x:c r="B40" s="15" t="str">
        <x:v>张医生</x:v>
      </x:c>
      <x:c r="C40" s="15" t="str">
        <x:v>JY20260507-0036</x:v>
      </x:c>
      <x:c r="D40" s="19" t="n">
        <x:f>RAND()</x:f>
        <x:v>0.3273445125047346</x:v>
      </x:c>
      <x:c r="E40" s="20" t="n">
        <x:f>COUNTIFS($B$5:$B$340,B40,$D$5:$D$340,"&lt;="&amp;D40)</x:f>
        <x:v>13</x:v>
      </x:c>
      <x:c r="F40" s="20" t="n">
        <x:f>COUNTIF($B$5:$B$340,B40)</x:f>
        <x:v>43</x:v>
      </x:c>
      <x:c r="G40" s="20" t="n">
        <x:f>MAX(1,ROUNDUP(F40*'参数与说明'!$B$5,0))</x:f>
        <x:v>5</x:v>
      </x:c>
      <x:c r="H40" s="15" t="str">
        <x:f>IF(E40&lt;=G40,"入样","")</x:f>
      </x:c>
    </x:row>
    <x:row r="41">
      <x:c r="A41" s="15" t="n">
        <x:v>37</x:v>
      </x:c>
      <x:c r="B41" s="15" t="str">
        <x:v>张医生</x:v>
      </x:c>
      <x:c r="C41" s="15" t="str">
        <x:v>JY20260507-0037</x:v>
      </x:c>
      <x:c r="D41" s="19" t="n">
        <x:f>RAND()</x:f>
        <x:v>0.3588596735862123</x:v>
      </x:c>
      <x:c r="E41" s="20" t="n">
        <x:f>COUNTIFS($B$5:$B$340,B41,$D$5:$D$340,"&lt;="&amp;D41)</x:f>
        <x:v>16</x:v>
      </x:c>
      <x:c r="F41" s="20" t="n">
        <x:f>COUNTIF($B$5:$B$340,B41)</x:f>
        <x:v>43</x:v>
      </x:c>
      <x:c r="G41" s="20" t="n">
        <x:f>MAX(1,ROUNDUP(F41*'参数与说明'!$B$5,0))</x:f>
        <x:v>5</x:v>
      </x:c>
      <x:c r="H41" s="15" t="str">
        <x:f>IF(E41&lt;=G41,"入样","")</x:f>
      </x:c>
    </x:row>
    <x:row r="42">
      <x:c r="A42" s="15" t="n">
        <x:v>38</x:v>
      </x:c>
      <x:c r="B42" s="15" t="str">
        <x:v>张医生</x:v>
      </x:c>
      <x:c r="C42" s="15" t="str">
        <x:v>JY20260507-0038</x:v>
      </x:c>
      <x:c r="D42" s="19" t="n">
        <x:f>RAND()</x:f>
        <x:v>0.5778449308113734</x:v>
      </x:c>
      <x:c r="E42" s="20" t="n">
        <x:f>COUNTIFS($B$5:$B$340,B42,$D$5:$D$340,"&lt;="&amp;D42)</x:f>
        <x:v>28</x:v>
      </x:c>
      <x:c r="F42" s="20" t="n">
        <x:f>COUNTIF($B$5:$B$340,B42)</x:f>
        <x:v>43</x:v>
      </x:c>
      <x:c r="G42" s="20" t="n">
        <x:f>MAX(1,ROUNDUP(F42*'参数与说明'!$B$5,0))</x:f>
        <x:v>5</x:v>
      </x:c>
      <x:c r="H42" s="15" t="str">
        <x:f>IF(E42&lt;=G42,"入样","")</x:f>
      </x:c>
    </x:row>
    <x:row r="43">
      <x:c r="A43" s="15" t="n">
        <x:v>39</x:v>
      </x:c>
      <x:c r="B43" s="15" t="str">
        <x:v>张医生</x:v>
      </x:c>
      <x:c r="C43" s="15" t="str">
        <x:v>JY20260507-0039</x:v>
      </x:c>
      <x:c r="D43" s="19" t="n">
        <x:f>RAND()</x:f>
        <x:v>0.048010321555215896</x:v>
      </x:c>
      <x:c r="E43" s="20" t="n">
        <x:f>COUNTIFS($B$5:$B$340,B43,$D$5:$D$340,"&lt;="&amp;D43)</x:f>
        <x:v>1</x:v>
      </x:c>
      <x:c r="F43" s="20" t="n">
        <x:f>COUNTIF($B$5:$B$340,B43)</x:f>
        <x:v>43</x:v>
      </x:c>
      <x:c r="G43" s="20" t="n">
        <x:f>MAX(1,ROUNDUP(F43*'参数与说明'!$B$5,0))</x:f>
        <x:v>5</x:v>
      </x:c>
      <x:c r="H43" s="15" t="str">
        <x:f>IF(E43&lt;=G43,"入样","")</x:f>
        <x:v>入样</x:v>
      </x:c>
    </x:row>
    <x:row r="44">
      <x:c r="A44" s="15" t="n">
        <x:v>40</x:v>
      </x:c>
      <x:c r="B44" s="15" t="str">
        <x:v>张医生</x:v>
      </x:c>
      <x:c r="C44" s="15" t="str">
        <x:v>JY20260507-0040</x:v>
      </x:c>
      <x:c r="D44" s="19" t="n">
        <x:f>RAND()</x:f>
        <x:v>0.7073214252969338</x:v>
      </x:c>
      <x:c r="E44" s="20" t="n">
        <x:f>COUNTIFS($B$5:$B$340,B44,$D$5:$D$340,"&lt;="&amp;D44)</x:f>
        <x:v>35</x:v>
      </x:c>
      <x:c r="F44" s="20" t="n">
        <x:f>COUNTIF($B$5:$B$340,B44)</x:f>
        <x:v>43</x:v>
      </x:c>
      <x:c r="G44" s="20" t="n">
        <x:f>MAX(1,ROUNDUP(F44*'参数与说明'!$B$5,0))</x:f>
        <x:v>5</x:v>
      </x:c>
      <x:c r="H44" s="15" t="str">
        <x:f>IF(E44&lt;=G44,"入样","")</x:f>
      </x:c>
    </x:row>
    <x:row r="45">
      <x:c r="A45" s="15" t="n">
        <x:v>41</x:v>
      </x:c>
      <x:c r="B45" s="15" t="str">
        <x:v>张医生</x:v>
      </x:c>
      <x:c r="C45" s="15" t="str">
        <x:v>JY20260507-0041</x:v>
      </x:c>
      <x:c r="D45" s="19" t="n">
        <x:f>RAND()</x:f>
        <x:v>0.15102560815400334</x:v>
      </x:c>
      <x:c r="E45" s="20" t="n">
        <x:f>COUNTIFS($B$5:$B$340,B45,$D$5:$D$340,"&lt;="&amp;D45)</x:f>
        <x:v>5</x:v>
      </x:c>
      <x:c r="F45" s="20" t="n">
        <x:f>COUNTIF($B$5:$B$340,B45)</x:f>
        <x:v>43</x:v>
      </x:c>
      <x:c r="G45" s="20" t="n">
        <x:f>MAX(1,ROUNDUP(F45*'参数与说明'!$B$5,0))</x:f>
        <x:v>5</x:v>
      </x:c>
      <x:c r="H45" s="15" t="str">
        <x:f>IF(E45&lt;=G45,"入样","")</x:f>
        <x:v>入样</x:v>
      </x:c>
    </x:row>
    <x:row r="46">
      <x:c r="A46" s="15" t="n">
        <x:v>42</x:v>
      </x:c>
      <x:c r="B46" s="15" t="str">
        <x:v>张医生</x:v>
      </x:c>
      <x:c r="C46" s="15" t="str">
        <x:v>JY20260507-0042</x:v>
      </x:c>
      <x:c r="D46" s="19" t="n">
        <x:f>RAND()</x:f>
        <x:v>0.47907112963497</x:v>
      </x:c>
      <x:c r="E46" s="20" t="n">
        <x:f>COUNTIFS($B$5:$B$340,B46,$D$5:$D$340,"&lt;="&amp;D46)</x:f>
        <x:v>22</x:v>
      </x:c>
      <x:c r="F46" s="20" t="n">
        <x:f>COUNTIF($B$5:$B$340,B46)</x:f>
        <x:v>43</x:v>
      </x:c>
      <x:c r="G46" s="20" t="n">
        <x:f>MAX(1,ROUNDUP(F46*'参数与说明'!$B$5,0))</x:f>
        <x:v>5</x:v>
      </x:c>
      <x:c r="H46" s="15" t="str">
        <x:f>IF(E46&lt;=G46,"入样","")</x:f>
      </x:c>
    </x:row>
    <x:row r="47">
      <x:c r="A47" s="15" t="n">
        <x:v>43</x:v>
      </x:c>
      <x:c r="B47" s="15" t="str">
        <x:v>张医生</x:v>
      </x:c>
      <x:c r="C47" s="15" t="str">
        <x:v>JY20260507-0043</x:v>
      </x:c>
      <x:c r="D47" s="19" t="n">
        <x:f>RAND()</x:f>
        <x:v>0.4370603803234059</x:v>
      </x:c>
      <x:c r="E47" s="20" t="n">
        <x:f>COUNTIFS($B$5:$B$340,B47,$D$5:$D$340,"&lt;="&amp;D47)</x:f>
        <x:v>18</x:v>
      </x:c>
      <x:c r="F47" s="20" t="n">
        <x:f>COUNTIF($B$5:$B$340,B47)</x:f>
        <x:v>43</x:v>
      </x:c>
      <x:c r="G47" s="20" t="n">
        <x:f>MAX(1,ROUNDUP(F47*'参数与说明'!$B$5,0))</x:f>
        <x:v>5</x:v>
      </x:c>
      <x:c r="H47" s="15" t="str">
        <x:f>IF(E47&lt;=G47,"入样","")</x:f>
      </x:c>
    </x:row>
    <x:row r="48">
      <x:c r="A48" s="15" t="n">
        <x:v>44</x:v>
      </x:c>
      <x:c r="B48" s="15" t="str">
        <x:v>李医生</x:v>
      </x:c>
      <x:c r="C48" s="15" t="str">
        <x:v>JY20260507-0044</x:v>
      </x:c>
      <x:c r="D48" s="19" t="n">
        <x:f>RAND()</x:f>
        <x:v>0.8599650605500998</x:v>
      </x:c>
      <x:c r="E48" s="20" t="n">
        <x:f>COUNTIFS($B$5:$B$340,B48,$D$5:$D$340,"&lt;="&amp;D48)</x:f>
        <x:v>24</x:v>
      </x:c>
      <x:c r="F48" s="20" t="n">
        <x:f>COUNTIF($B$5:$B$340,B48)</x:f>
        <x:v>28</x:v>
      </x:c>
      <x:c r="G48" s="20" t="n">
        <x:f>MAX(1,ROUNDUP(F48*'参数与说明'!$B$5,0))</x:f>
        <x:v>3</x:v>
      </x:c>
      <x:c r="H48" s="15" t="str">
        <x:f>IF(E48&lt;=G48,"入样","")</x:f>
      </x:c>
    </x:row>
    <x:row r="49">
      <x:c r="A49" s="15" t="n">
        <x:v>45</x:v>
      </x:c>
      <x:c r="B49" s="15" t="str">
        <x:v>李医生</x:v>
      </x:c>
      <x:c r="C49" s="15" t="str">
        <x:v>JY20260507-0045</x:v>
      </x:c>
      <x:c r="D49" s="19" t="n">
        <x:f>RAND()</x:f>
        <x:v>0.011147343144893185</x:v>
      </x:c>
      <x:c r="E49" s="20" t="n">
        <x:f>COUNTIFS($B$5:$B$340,B49,$D$5:$D$340,"&lt;="&amp;D49)</x:f>
        <x:v>1</x:v>
      </x:c>
      <x:c r="F49" s="20" t="n">
        <x:f>COUNTIF($B$5:$B$340,B49)</x:f>
        <x:v>28</x:v>
      </x:c>
      <x:c r="G49" s="20" t="n">
        <x:f>MAX(1,ROUNDUP(F49*'参数与说明'!$B$5,0))</x:f>
        <x:v>3</x:v>
      </x:c>
      <x:c r="H49" s="15" t="str">
        <x:f>IF(E49&lt;=G49,"入样","")</x:f>
        <x:v>入样</x:v>
      </x:c>
    </x:row>
    <x:row r="50">
      <x:c r="A50" s="15" t="n">
        <x:v>46</x:v>
      </x:c>
      <x:c r="B50" s="15" t="str">
        <x:v>李医生</x:v>
      </x:c>
      <x:c r="C50" s="15" t="str">
        <x:v>JY20260507-0046</x:v>
      </x:c>
      <x:c r="D50" s="19" t="n">
        <x:f>RAND()</x:f>
        <x:v>0.9251138205437137</x:v>
      </x:c>
      <x:c r="E50" s="20" t="n">
        <x:f>COUNTIFS($B$5:$B$340,B50,$D$5:$D$340,"&lt;="&amp;D50)</x:f>
        <x:v>25</x:v>
      </x:c>
      <x:c r="F50" s="20" t="n">
        <x:f>COUNTIF($B$5:$B$340,B50)</x:f>
        <x:v>28</x:v>
      </x:c>
      <x:c r="G50" s="20" t="n">
        <x:f>MAX(1,ROUNDUP(F50*'参数与说明'!$B$5,0))</x:f>
        <x:v>3</x:v>
      </x:c>
      <x:c r="H50" s="15" t="str">
        <x:f>IF(E50&lt;=G50,"入样","")</x:f>
      </x:c>
    </x:row>
    <x:row r="51">
      <x:c r="A51" s="15" t="n">
        <x:v>47</x:v>
      </x:c>
      <x:c r="B51" s="15" t="str">
        <x:v>李医生</x:v>
      </x:c>
      <x:c r="C51" s="15" t="str">
        <x:v>JY20260507-0047</x:v>
      </x:c>
      <x:c r="D51" s="19" t="n">
        <x:f>RAND()</x:f>
        <x:v>0.7568890078942047</x:v>
      </x:c>
      <x:c r="E51" s="20" t="n">
        <x:f>COUNTIFS($B$5:$B$340,B51,$D$5:$D$340,"&lt;="&amp;D51)</x:f>
        <x:v>19</x:v>
      </x:c>
      <x:c r="F51" s="20" t="n">
        <x:f>COUNTIF($B$5:$B$340,B51)</x:f>
        <x:v>28</x:v>
      </x:c>
      <x:c r="G51" s="20" t="n">
        <x:f>MAX(1,ROUNDUP(F51*'参数与说明'!$B$5,0))</x:f>
        <x:v>3</x:v>
      </x:c>
      <x:c r="H51" s="15" t="str">
        <x:f>IF(E51&lt;=G51,"入样","")</x:f>
      </x:c>
    </x:row>
    <x:row r="52">
      <x:c r="A52" s="15" t="n">
        <x:v>48</x:v>
      </x:c>
      <x:c r="B52" s="15" t="str">
        <x:v>李医生</x:v>
      </x:c>
      <x:c r="C52" s="15" t="str">
        <x:v>JY20260507-0048</x:v>
      </x:c>
      <x:c r="D52" s="19" t="n">
        <x:f>RAND()</x:f>
        <x:v>0.041636008651997236</x:v>
      </x:c>
      <x:c r="E52" s="20" t="n">
        <x:f>COUNTIFS($B$5:$B$340,B52,$D$5:$D$340,"&lt;="&amp;D52)</x:f>
        <x:v>3</x:v>
      </x:c>
      <x:c r="F52" s="20" t="n">
        <x:f>COUNTIF($B$5:$B$340,B52)</x:f>
        <x:v>28</x:v>
      </x:c>
      <x:c r="G52" s="20" t="n">
        <x:f>MAX(1,ROUNDUP(F52*'参数与说明'!$B$5,0))</x:f>
        <x:v>3</x:v>
      </x:c>
      <x:c r="H52" s="15" t="str">
        <x:f>IF(E52&lt;=G52,"入样","")</x:f>
        <x:v>入样</x:v>
      </x:c>
    </x:row>
    <x:row r="53">
      <x:c r="A53" s="15" t="n">
        <x:v>49</x:v>
      </x:c>
      <x:c r="B53" s="15" t="str">
        <x:v>李医生</x:v>
      </x:c>
      <x:c r="C53" s="15" t="str">
        <x:v>JY20260507-0049</x:v>
      </x:c>
      <x:c r="D53" s="19" t="n">
        <x:f>RAND()</x:f>
        <x:v>0.23289965882753638</x:v>
      </x:c>
      <x:c r="E53" s="20" t="n">
        <x:f>COUNTIFS($B$5:$B$340,B53,$D$5:$D$340,"&lt;="&amp;D53)</x:f>
        <x:v>7</x:v>
      </x:c>
      <x:c r="F53" s="20" t="n">
        <x:f>COUNTIF($B$5:$B$340,B53)</x:f>
        <x:v>28</x:v>
      </x:c>
      <x:c r="G53" s="20" t="n">
        <x:f>MAX(1,ROUNDUP(F53*'参数与说明'!$B$5,0))</x:f>
        <x:v>3</x:v>
      </x:c>
      <x:c r="H53" s="15" t="str">
        <x:f>IF(E53&lt;=G53,"入样","")</x:f>
      </x:c>
    </x:row>
    <x:row r="54">
      <x:c r="A54" s="15" t="n">
        <x:v>50</x:v>
      </x:c>
      <x:c r="B54" s="15" t="str">
        <x:v>李医生</x:v>
      </x:c>
      <x:c r="C54" s="15" t="str">
        <x:v>JY20260507-0050</x:v>
      </x:c>
      <x:c r="D54" s="19" t="n">
        <x:f>RAND()</x:f>
        <x:v>0.4050239727809638</x:v>
      </x:c>
      <x:c r="E54" s="20" t="n">
        <x:f>COUNTIFS($B$5:$B$340,B54,$D$5:$D$340,"&lt;="&amp;D54)</x:f>
        <x:v>14</x:v>
      </x:c>
      <x:c r="F54" s="20" t="n">
        <x:f>COUNTIF($B$5:$B$340,B54)</x:f>
        <x:v>28</x:v>
      </x:c>
      <x:c r="G54" s="20" t="n">
        <x:f>MAX(1,ROUNDUP(F54*'参数与说明'!$B$5,0))</x:f>
        <x:v>3</x:v>
      </x:c>
      <x:c r="H54" s="15" t="str">
        <x:f>IF(E54&lt;=G54,"入样","")</x:f>
      </x:c>
    </x:row>
    <x:row r="55">
      <x:c r="A55" s="15" t="n">
        <x:v>51</x:v>
      </x:c>
      <x:c r="B55" s="15" t="str">
        <x:v>李医生</x:v>
      </x:c>
      <x:c r="C55" s="15" t="str">
        <x:v>JY20260507-0051</x:v>
      </x:c>
      <x:c r="D55" s="19" t="n">
        <x:f>RAND()</x:f>
        <x:v>0.8204880423059415</x:v>
      </x:c>
      <x:c r="E55" s="20" t="n">
        <x:f>COUNTIFS($B$5:$B$340,B55,$D$5:$D$340,"&lt;="&amp;D55)</x:f>
        <x:v>22</x:v>
      </x:c>
      <x:c r="F55" s="20" t="n">
        <x:f>COUNTIF($B$5:$B$340,B55)</x:f>
        <x:v>28</x:v>
      </x:c>
      <x:c r="G55" s="20" t="n">
        <x:f>MAX(1,ROUNDUP(F55*'参数与说明'!$B$5,0))</x:f>
        <x:v>3</x:v>
      </x:c>
      <x:c r="H55" s="15" t="str">
        <x:f>IF(E55&lt;=G55,"入样","")</x:f>
      </x:c>
    </x:row>
    <x:row r="56">
      <x:c r="A56" s="15" t="n">
        <x:v>52</x:v>
      </x:c>
      <x:c r="B56" s="15" t="str">
        <x:v>李医生</x:v>
      </x:c>
      <x:c r="C56" s="15" t="str">
        <x:v>JY20260507-0052</x:v>
      </x:c>
      <x:c r="D56" s="19" t="n">
        <x:f>RAND()</x:f>
        <x:v>0.0746502460537648</x:v>
      </x:c>
      <x:c r="E56" s="20" t="n">
        <x:f>COUNTIFS($B$5:$B$340,B56,$D$5:$D$340,"&lt;="&amp;D56)</x:f>
        <x:v>4</x:v>
      </x:c>
      <x:c r="F56" s="20" t="n">
        <x:f>COUNTIF($B$5:$B$340,B56)</x:f>
        <x:v>28</x:v>
      </x:c>
      <x:c r="G56" s="20" t="n">
        <x:f>MAX(1,ROUNDUP(F56*'参数与说明'!$B$5,0))</x:f>
        <x:v>3</x:v>
      </x:c>
      <x:c r="H56" s="15" t="str">
        <x:f>IF(E56&lt;=G56,"入样","")</x:f>
      </x:c>
    </x:row>
    <x:row r="57">
      <x:c r="A57" s="15" t="n">
        <x:v>53</x:v>
      </x:c>
      <x:c r="B57" s="15" t="str">
        <x:v>李医生</x:v>
      </x:c>
      <x:c r="C57" s="15" t="str">
        <x:v>JY20260507-0053</x:v>
      </x:c>
      <x:c r="D57" s="19" t="n">
        <x:f>RAND()</x:f>
        <x:v>0.23950040170213882</x:v>
      </x:c>
      <x:c r="E57" s="20" t="n">
        <x:f>COUNTIFS($B$5:$B$340,B57,$D$5:$D$340,"&lt;="&amp;D57)</x:f>
        <x:v>8</x:v>
      </x:c>
      <x:c r="F57" s="20" t="n">
        <x:f>COUNTIF($B$5:$B$340,B57)</x:f>
        <x:v>28</x:v>
      </x:c>
      <x:c r="G57" s="20" t="n">
        <x:f>MAX(1,ROUNDUP(F57*'参数与说明'!$B$5,0))</x:f>
        <x:v>3</x:v>
      </x:c>
      <x:c r="H57" s="15" t="str">
        <x:f>IF(E57&lt;=G57,"入样","")</x:f>
      </x:c>
    </x:row>
    <x:row r="58">
      <x:c r="A58" s="15" t="n">
        <x:v>54</x:v>
      </x:c>
      <x:c r="B58" s="15" t="str">
        <x:v>李医生</x:v>
      </x:c>
      <x:c r="C58" s="15" t="str">
        <x:v>JY20260507-0054</x:v>
      </x:c>
      <x:c r="D58" s="19" t="n">
        <x:f>RAND()</x:f>
        <x:v>0.30981569039364354</x:v>
      </x:c>
      <x:c r="E58" s="20" t="n">
        <x:f>COUNTIFS($B$5:$B$340,B58,$D$5:$D$340,"&lt;="&amp;D58)</x:f>
        <x:v>9</x:v>
      </x:c>
      <x:c r="F58" s="20" t="n">
        <x:f>COUNTIF($B$5:$B$340,B58)</x:f>
        <x:v>28</x:v>
      </x:c>
      <x:c r="G58" s="20" t="n">
        <x:f>MAX(1,ROUNDUP(F58*'参数与说明'!$B$5,0))</x:f>
        <x:v>3</x:v>
      </x:c>
      <x:c r="H58" s="15" t="str">
        <x:f>IF(E58&lt;=G58,"入样","")</x:f>
      </x:c>
    </x:row>
    <x:row r="59">
      <x:c r="A59" s="15" t="n">
        <x:v>55</x:v>
      </x:c>
      <x:c r="B59" s="15" t="str">
        <x:v>李医生</x:v>
      </x:c>
      <x:c r="C59" s="15" t="str">
        <x:v>JY20260507-0055</x:v>
      </x:c>
      <x:c r="D59" s="19" t="n">
        <x:f>RAND()</x:f>
        <x:v>0.7751522904430409</x:v>
      </x:c>
      <x:c r="E59" s="20" t="n">
        <x:f>COUNTIFS($B$5:$B$340,B59,$D$5:$D$340,"&lt;="&amp;D59)</x:f>
        <x:v>21</x:v>
      </x:c>
      <x:c r="F59" s="20" t="n">
        <x:f>COUNTIF($B$5:$B$340,B59)</x:f>
        <x:v>28</x:v>
      </x:c>
      <x:c r="G59" s="20" t="n">
        <x:f>MAX(1,ROUNDUP(F59*'参数与说明'!$B$5,0))</x:f>
        <x:v>3</x:v>
      </x:c>
      <x:c r="H59" s="15" t="str">
        <x:f>IF(E59&lt;=G59,"入样","")</x:f>
      </x:c>
    </x:row>
    <x:row r="60">
      <x:c r="A60" s="15" t="n">
        <x:v>56</x:v>
      </x:c>
      <x:c r="B60" s="15" t="str">
        <x:v>李医生</x:v>
      </x:c>
      <x:c r="C60" s="15" t="str">
        <x:v>JY20260507-0056</x:v>
      </x:c>
      <x:c r="D60" s="19" t="n">
        <x:f>RAND()</x:f>
        <x:v>0.4925723034994497</x:v>
      </x:c>
      <x:c r="E60" s="20" t="n">
        <x:f>COUNTIFS($B$5:$B$340,B60,$D$5:$D$340,"&lt;="&amp;D60)</x:f>
        <x:v>15</x:v>
      </x:c>
      <x:c r="F60" s="20" t="n">
        <x:f>COUNTIF($B$5:$B$340,B60)</x:f>
        <x:v>28</x:v>
      </x:c>
      <x:c r="G60" s="20" t="n">
        <x:f>MAX(1,ROUNDUP(F60*'参数与说明'!$B$5,0))</x:f>
        <x:v>3</x:v>
      </x:c>
      <x:c r="H60" s="15" t="str">
        <x:f>IF(E60&lt;=G60,"入样","")</x:f>
      </x:c>
    </x:row>
    <x:row r="61">
      <x:c r="A61" s="15" t="n">
        <x:v>57</x:v>
      </x:c>
      <x:c r="B61" s="15" t="str">
        <x:v>李医生</x:v>
      </x:c>
      <x:c r="C61" s="15" t="str">
        <x:v>JY20260507-0057</x:v>
      </x:c>
      <x:c r="D61" s="19" t="n">
        <x:f>RAND()</x:f>
        <x:v>0.938150916371585</x:v>
      </x:c>
      <x:c r="E61" s="20" t="n">
        <x:f>COUNTIFS($B$5:$B$340,B61,$D$5:$D$340,"&lt;="&amp;D61)</x:f>
        <x:v>26</x:v>
      </x:c>
      <x:c r="F61" s="20" t="n">
        <x:f>COUNTIF($B$5:$B$340,B61)</x:f>
        <x:v>28</x:v>
      </x:c>
      <x:c r="G61" s="20" t="n">
        <x:f>MAX(1,ROUNDUP(F61*'参数与说明'!$B$5,0))</x:f>
        <x:v>3</x:v>
      </x:c>
      <x:c r="H61" s="15" t="str">
        <x:f>IF(E61&lt;=G61,"入样","")</x:f>
      </x:c>
    </x:row>
    <x:row r="62">
      <x:c r="A62" s="15" t="n">
        <x:v>58</x:v>
      </x:c>
      <x:c r="B62" s="15" t="str">
        <x:v>李医生</x:v>
      </x:c>
      <x:c r="C62" s="15" t="str">
        <x:v>JY20260507-0058</x:v>
      </x:c>
      <x:c r="D62" s="19" t="n">
        <x:f>RAND()</x:f>
        <x:v>0.14368434761791382</x:v>
      </x:c>
      <x:c r="E62" s="20" t="n">
        <x:f>COUNTIFS($B$5:$B$340,B62,$D$5:$D$340,"&lt;="&amp;D62)</x:f>
        <x:v>5</x:v>
      </x:c>
      <x:c r="F62" s="20" t="n">
        <x:f>COUNTIF($B$5:$B$340,B62)</x:f>
        <x:v>28</x:v>
      </x:c>
      <x:c r="G62" s="20" t="n">
        <x:f>MAX(1,ROUNDUP(F62*'参数与说明'!$B$5,0))</x:f>
        <x:v>3</x:v>
      </x:c>
      <x:c r="H62" s="15" t="str">
        <x:f>IF(E62&lt;=G62,"入样","")</x:f>
      </x:c>
    </x:row>
    <x:row r="63">
      <x:c r="A63" s="15" t="n">
        <x:v>59</x:v>
      </x:c>
      <x:c r="B63" s="15" t="str">
        <x:v>李医生</x:v>
      </x:c>
      <x:c r="C63" s="15" t="str">
        <x:v>JY20260507-0059</x:v>
      </x:c>
      <x:c r="D63" s="19" t="n">
        <x:f>RAND()</x:f>
        <x:v>0.7706923567141474</x:v>
      </x:c>
      <x:c r="E63" s="20" t="n">
        <x:f>COUNTIFS($B$5:$B$340,B63,$D$5:$D$340,"&lt;="&amp;D63)</x:f>
        <x:v>20</x:v>
      </x:c>
      <x:c r="F63" s="20" t="n">
        <x:f>COUNTIF($B$5:$B$340,B63)</x:f>
        <x:v>28</x:v>
      </x:c>
      <x:c r="G63" s="20" t="n">
        <x:f>MAX(1,ROUNDUP(F63*'参数与说明'!$B$5,0))</x:f>
        <x:v>3</x:v>
      </x:c>
      <x:c r="H63" s="15" t="str">
        <x:f>IF(E63&lt;=G63,"入样","")</x:f>
      </x:c>
    </x:row>
    <x:row r="64">
      <x:c r="A64" s="15" t="n">
        <x:v>60</x:v>
      </x:c>
      <x:c r="B64" s="15" t="str">
        <x:v>李医生</x:v>
      </x:c>
      <x:c r="C64" s="15" t="str">
        <x:v>JY20260507-0060</x:v>
      </x:c>
      <x:c r="D64" s="19" t="n">
        <x:f>RAND()</x:f>
        <x:v>0.3408541338396909</x:v>
      </x:c>
      <x:c r="E64" s="20" t="n">
        <x:f>COUNTIFS($B$5:$B$340,B64,$D$5:$D$340,"&lt;="&amp;D64)</x:f>
        <x:v>12</x:v>
      </x:c>
      <x:c r="F64" s="20" t="n">
        <x:f>COUNTIF($B$5:$B$340,B64)</x:f>
        <x:v>28</x:v>
      </x:c>
      <x:c r="G64" s="20" t="n">
        <x:f>MAX(1,ROUNDUP(F64*'参数与说明'!$B$5,0))</x:f>
        <x:v>3</x:v>
      </x:c>
      <x:c r="H64" s="15" t="str">
        <x:f>IF(E64&lt;=G64,"入样","")</x:f>
      </x:c>
    </x:row>
    <x:row r="65">
      <x:c r="A65" s="15" t="n">
        <x:v>61</x:v>
      </x:c>
      <x:c r="B65" s="15" t="str">
        <x:v>李医生</x:v>
      </x:c>
      <x:c r="C65" s="15" t="str">
        <x:v>JY20260507-0061</x:v>
      </x:c>
      <x:c r="D65" s="19" t="n">
        <x:f>RAND()</x:f>
        <x:v>0.9668800111595927</x:v>
      </x:c>
      <x:c r="E65" s="20" t="n">
        <x:f>COUNTIFS($B$5:$B$340,B65,$D$5:$D$340,"&lt;="&amp;D65)</x:f>
        <x:v>27</x:v>
      </x:c>
      <x:c r="F65" s="20" t="n">
        <x:f>COUNTIF($B$5:$B$340,B65)</x:f>
        <x:v>28</x:v>
      </x:c>
      <x:c r="G65" s="20" t="n">
        <x:f>MAX(1,ROUNDUP(F65*'参数与说明'!$B$5,0))</x:f>
        <x:v>3</x:v>
      </x:c>
      <x:c r="H65" s="15" t="str">
        <x:f>IF(E65&lt;=G65,"入样","")</x:f>
      </x:c>
    </x:row>
    <x:row r="66">
      <x:c r="A66" s="15" t="n">
        <x:v>62</x:v>
      </x:c>
      <x:c r="B66" s="15" t="str">
        <x:v>李医生</x:v>
      </x:c>
      <x:c r="C66" s="15" t="str">
        <x:v>JY20260507-0062</x:v>
      </x:c>
      <x:c r="D66" s="19" t="n">
        <x:f>RAND()</x:f>
        <x:v>0.3187667063278077</x:v>
      </x:c>
      <x:c r="E66" s="20" t="n">
        <x:f>COUNTIFS($B$5:$B$340,B66,$D$5:$D$340,"&lt;="&amp;D66)</x:f>
        <x:v>10</x:v>
      </x:c>
      <x:c r="F66" s="20" t="n">
        <x:f>COUNTIF($B$5:$B$340,B66)</x:f>
        <x:v>28</x:v>
      </x:c>
      <x:c r="G66" s="20" t="n">
        <x:f>MAX(1,ROUNDUP(F66*'参数与说明'!$B$5,0))</x:f>
        <x:v>3</x:v>
      </x:c>
      <x:c r="H66" s="15" t="str">
        <x:f>IF(E66&lt;=G66,"入样","")</x:f>
      </x:c>
    </x:row>
    <x:row r="67">
      <x:c r="A67" s="15" t="n">
        <x:v>63</x:v>
      </x:c>
      <x:c r="B67" s="15" t="str">
        <x:v>李医生</x:v>
      </x:c>
      <x:c r="C67" s="15" t="str">
        <x:v>JY20260507-0063</x:v>
      </x:c>
      <x:c r="D67" s="19" t="n">
        <x:f>RAND()</x:f>
        <x:v>0.6561352023416744</x:v>
      </x:c>
      <x:c r="E67" s="20" t="n">
        <x:f>COUNTIFS($B$5:$B$340,B67,$D$5:$D$340,"&lt;="&amp;D67)</x:f>
        <x:v>17</x:v>
      </x:c>
      <x:c r="F67" s="20" t="n">
        <x:f>COUNTIF($B$5:$B$340,B67)</x:f>
        <x:v>28</x:v>
      </x:c>
      <x:c r="G67" s="20" t="n">
        <x:f>MAX(1,ROUNDUP(F67*'参数与说明'!$B$5,0))</x:f>
        <x:v>3</x:v>
      </x:c>
      <x:c r="H67" s="15" t="str">
        <x:f>IF(E67&lt;=G67,"入样","")</x:f>
      </x:c>
    </x:row>
    <x:row r="68">
      <x:c r="A68" s="15" t="n">
        <x:v>64</x:v>
      </x:c>
      <x:c r="B68" s="15" t="str">
        <x:v>李医生</x:v>
      </x:c>
      <x:c r="C68" s="15" t="str">
        <x:v>JY20260507-0064</x:v>
      </x:c>
      <x:c r="D68" s="19" t="n">
        <x:f>RAND()</x:f>
        <x:v>0.020195955078173067</x:v>
      </x:c>
      <x:c r="E68" s="20" t="n">
        <x:f>COUNTIFS($B$5:$B$340,B68,$D$5:$D$340,"&lt;="&amp;D68)</x:f>
        <x:v>2</x:v>
      </x:c>
      <x:c r="F68" s="20" t="n">
        <x:f>COUNTIF($B$5:$B$340,B68)</x:f>
        <x:v>28</x:v>
      </x:c>
      <x:c r="G68" s="20" t="n">
        <x:f>MAX(1,ROUNDUP(F68*'参数与说明'!$B$5,0))</x:f>
        <x:v>3</x:v>
      </x:c>
      <x:c r="H68" s="15" t="str">
        <x:f>IF(E68&lt;=G68,"入样","")</x:f>
        <x:v>入样</x:v>
      </x:c>
    </x:row>
    <x:row r="69">
      <x:c r="A69" s="15" t="n">
        <x:v>65</x:v>
      </x:c>
      <x:c r="B69" s="15" t="str">
        <x:v>李医生</x:v>
      </x:c>
      <x:c r="C69" s="15" t="str">
        <x:v>JY20260507-0065</x:v>
      </x:c>
      <x:c r="D69" s="19" t="n">
        <x:f>RAND()</x:f>
        <x:v>0.20995540517475053</x:v>
      </x:c>
      <x:c r="E69" s="20" t="n">
        <x:f>COUNTIFS($B$5:$B$340,B69,$D$5:$D$340,"&lt;="&amp;D69)</x:f>
        <x:v>6</x:v>
      </x:c>
      <x:c r="F69" s="20" t="n">
        <x:f>COUNTIF($B$5:$B$340,B69)</x:f>
        <x:v>28</x:v>
      </x:c>
      <x:c r="G69" s="20" t="n">
        <x:f>MAX(1,ROUNDUP(F69*'参数与说明'!$B$5,0))</x:f>
        <x:v>3</x:v>
      </x:c>
      <x:c r="H69" s="15" t="str">
        <x:f>IF(E69&lt;=G69,"入样","")</x:f>
      </x:c>
    </x:row>
    <x:row r="70">
      <x:c r="A70" s="15" t="n">
        <x:v>66</x:v>
      </x:c>
      <x:c r="B70" s="15" t="str">
        <x:v>李医生</x:v>
      </x:c>
      <x:c r="C70" s="15" t="str">
        <x:v>JY20260507-0066</x:v>
      </x:c>
      <x:c r="D70" s="19" t="n">
        <x:f>RAND()</x:f>
        <x:v>0.9851586579596804</x:v>
      </x:c>
      <x:c r="E70" s="20" t="n">
        <x:f>COUNTIFS($B$5:$B$340,B70,$D$5:$D$340,"&lt;="&amp;D70)</x:f>
        <x:v>28</x:v>
      </x:c>
      <x:c r="F70" s="20" t="n">
        <x:f>COUNTIF($B$5:$B$340,B70)</x:f>
        <x:v>28</x:v>
      </x:c>
      <x:c r="G70" s="20" t="n">
        <x:f>MAX(1,ROUNDUP(F70*'参数与说明'!$B$5,0))</x:f>
        <x:v>3</x:v>
      </x:c>
      <x:c r="H70" s="15" t="str">
        <x:f>IF(E70&lt;=G70,"入样","")</x:f>
      </x:c>
    </x:row>
    <x:row r="71">
      <x:c r="A71" s="15" t="n">
        <x:v>67</x:v>
      </x:c>
      <x:c r="B71" s="15" t="str">
        <x:v>李医生</x:v>
      </x:c>
      <x:c r="C71" s="15" t="str">
        <x:v>JY20260507-0067</x:v>
      </x:c>
      <x:c r="D71" s="19" t="n">
        <x:f>RAND()</x:f>
        <x:v>0.8408248567953964</x:v>
      </x:c>
      <x:c r="E71" s="20" t="n">
        <x:f>COUNTIFS($B$5:$B$340,B71,$D$5:$D$340,"&lt;="&amp;D71)</x:f>
        <x:v>23</x:v>
      </x:c>
      <x:c r="F71" s="20" t="n">
        <x:f>COUNTIF($B$5:$B$340,B71)</x:f>
        <x:v>28</x:v>
      </x:c>
      <x:c r="G71" s="20" t="n">
        <x:f>MAX(1,ROUNDUP(F71*'参数与说明'!$B$5,0))</x:f>
        <x:v>3</x:v>
      </x:c>
      <x:c r="H71" s="15" t="str">
        <x:f>IF(E71&lt;=G71,"入样","")</x:f>
      </x:c>
    </x:row>
    <x:row r="72">
      <x:c r="A72" s="15" t="n">
        <x:v>68</x:v>
      </x:c>
      <x:c r="B72" s="15" t="str">
        <x:v>李医生</x:v>
      </x:c>
      <x:c r="C72" s="15" t="str">
        <x:v>JY20260507-0068</x:v>
      </x:c>
      <x:c r="D72" s="19" t="n">
        <x:f>RAND()</x:f>
        <x:v>0.3700103116206943</x:v>
      </x:c>
      <x:c r="E72" s="20" t="n">
        <x:f>COUNTIFS($B$5:$B$340,B72,$D$5:$D$340,"&lt;="&amp;D72)</x:f>
        <x:v>13</x:v>
      </x:c>
      <x:c r="F72" s="20" t="n">
        <x:f>COUNTIF($B$5:$B$340,B72)</x:f>
        <x:v>28</x:v>
      </x:c>
      <x:c r="G72" s="20" t="n">
        <x:f>MAX(1,ROUNDUP(F72*'参数与说明'!$B$5,0))</x:f>
        <x:v>3</x:v>
      </x:c>
      <x:c r="H72" s="15" t="str">
        <x:f>IF(E72&lt;=G72,"入样","")</x:f>
      </x:c>
    </x:row>
    <x:row r="73">
      <x:c r="A73" s="15" t="n">
        <x:v>69</x:v>
      </x:c>
      <x:c r="B73" s="15" t="str">
        <x:v>李医生</x:v>
      </x:c>
      <x:c r="C73" s="15" t="str">
        <x:v>JY20260507-0069</x:v>
      </x:c>
      <x:c r="D73" s="19" t="n">
        <x:f>RAND()</x:f>
        <x:v>0.6051794379418147</x:v>
      </x:c>
      <x:c r="E73" s="20" t="n">
        <x:f>COUNTIFS($B$5:$B$340,B73,$D$5:$D$340,"&lt;="&amp;D73)</x:f>
        <x:v>16</x:v>
      </x:c>
      <x:c r="F73" s="20" t="n">
        <x:f>COUNTIF($B$5:$B$340,B73)</x:f>
        <x:v>28</x:v>
      </x:c>
      <x:c r="G73" s="20" t="n">
        <x:f>MAX(1,ROUNDUP(F73*'参数与说明'!$B$5,0))</x:f>
        <x:v>3</x:v>
      </x:c>
      <x:c r="H73" s="15" t="str">
        <x:f>IF(E73&lt;=G73,"入样","")</x:f>
      </x:c>
    </x:row>
    <x:row r="74">
      <x:c r="A74" s="15" t="n">
        <x:v>70</x:v>
      </x:c>
      <x:c r="B74" s="15" t="str">
        <x:v>李医生</x:v>
      </x:c>
      <x:c r="C74" s="15" t="str">
        <x:v>JY20260507-0070</x:v>
      </x:c>
      <x:c r="D74" s="19" t="n">
        <x:f>RAND()</x:f>
        <x:v>0.3247951974341413</x:v>
      </x:c>
      <x:c r="E74" s="20" t="n">
        <x:f>COUNTIFS($B$5:$B$340,B74,$D$5:$D$340,"&lt;="&amp;D74)</x:f>
        <x:v>11</x:v>
      </x:c>
      <x:c r="F74" s="20" t="n">
        <x:f>COUNTIF($B$5:$B$340,B74)</x:f>
        <x:v>28</x:v>
      </x:c>
      <x:c r="G74" s="20" t="n">
        <x:f>MAX(1,ROUNDUP(F74*'参数与说明'!$B$5,0))</x:f>
        <x:v>3</x:v>
      </x:c>
      <x:c r="H74" s="15" t="str">
        <x:f>IF(E74&lt;=G74,"入样","")</x:f>
      </x:c>
    </x:row>
    <x:row r="75">
      <x:c r="A75" s="15" t="n">
        <x:v>71</x:v>
      </x:c>
      <x:c r="B75" s="15" t="str">
        <x:v>李医生</x:v>
      </x:c>
      <x:c r="C75" s="15" t="str">
        <x:v>JY20260507-0071</x:v>
      </x:c>
      <x:c r="D75" s="19" t="n">
        <x:f>RAND()</x:f>
        <x:v>0.7176668040659352</x:v>
      </x:c>
      <x:c r="E75" s="20" t="n">
        <x:f>COUNTIFS($B$5:$B$340,B75,$D$5:$D$340,"&lt;="&amp;D75)</x:f>
        <x:v>18</x:v>
      </x:c>
      <x:c r="F75" s="20" t="n">
        <x:f>COUNTIF($B$5:$B$340,B75)</x:f>
        <x:v>28</x:v>
      </x:c>
      <x:c r="G75" s="20" t="n">
        <x:f>MAX(1,ROUNDUP(F75*'参数与说明'!$B$5,0))</x:f>
        <x:v>3</x:v>
      </x:c>
      <x:c r="H75" s="15" t="str">
        <x:f>IF(E75&lt;=G75,"入样","")</x:f>
      </x:c>
    </x:row>
    <x:row r="76">
      <x:c r="A76" s="15" t="n">
        <x:v>72</x:v>
      </x:c>
      <x:c r="B76" s="15" t="str">
        <x:v>王医生</x:v>
      </x:c>
      <x:c r="C76" s="15" t="str">
        <x:v>JY20260507-0072</x:v>
      </x:c>
      <x:c r="D76" s="19" t="n">
        <x:f>RAND()</x:f>
        <x:v>0.31458290856283244</x:v>
      </x:c>
      <x:c r="E76" s="20" t="n">
        <x:f>COUNTIFS($B$5:$B$340,B76,$D$5:$D$340,"&lt;="&amp;D76)</x:f>
        <x:v>8</x:v>
      </x:c>
      <x:c r="F76" s="20" t="n">
        <x:f>COUNTIF($B$5:$B$340,B76)</x:f>
        <x:v>16</x:v>
      </x:c>
      <x:c r="G76" s="20" t="n">
        <x:f>MAX(1,ROUNDUP(F76*'参数与说明'!$B$5,0))</x:f>
        <x:v>2</x:v>
      </x:c>
      <x:c r="H76" s="15" t="str">
        <x:f>IF(E76&lt;=G76,"入样","")</x:f>
      </x:c>
    </x:row>
    <x:row r="77">
      <x:c r="A77" s="15" t="n">
        <x:v>73</x:v>
      </x:c>
      <x:c r="B77" s="15" t="str">
        <x:v>王医生</x:v>
      </x:c>
      <x:c r="C77" s="15" t="str">
        <x:v>JY20260507-0073</x:v>
      </x:c>
      <x:c r="D77" s="19" t="n">
        <x:f>RAND()</x:f>
        <x:v>0.06660437129366381</x:v>
      </x:c>
      <x:c r="E77" s="20" t="n">
        <x:f>COUNTIFS($B$5:$B$340,B77,$D$5:$D$340,"&lt;="&amp;D77)</x:f>
        <x:v>3</x:v>
      </x:c>
      <x:c r="F77" s="20" t="n">
        <x:f>COUNTIF($B$5:$B$340,B77)</x:f>
        <x:v>16</x:v>
      </x:c>
      <x:c r="G77" s="20" t="n">
        <x:f>MAX(1,ROUNDUP(F77*'参数与说明'!$B$5,0))</x:f>
        <x:v>2</x:v>
      </x:c>
      <x:c r="H77" s="15" t="str">
        <x:f>IF(E77&lt;=G77,"入样","")</x:f>
      </x:c>
    </x:row>
    <x:row r="78">
      <x:c r="A78" s="15" t="n">
        <x:v>74</x:v>
      </x:c>
      <x:c r="B78" s="15" t="str">
        <x:v>王医生</x:v>
      </x:c>
      <x:c r="C78" s="15" t="str">
        <x:v>JY20260507-0074</x:v>
      </x:c>
      <x:c r="D78" s="19" t="n">
        <x:f>RAND()</x:f>
        <x:v>0.05926374284844982</x:v>
      </x:c>
      <x:c r="E78" s="20" t="n">
        <x:f>COUNTIFS($B$5:$B$340,B78,$D$5:$D$340,"&lt;="&amp;D78)</x:f>
        <x:v>2</x:v>
      </x:c>
      <x:c r="F78" s="20" t="n">
        <x:f>COUNTIF($B$5:$B$340,B78)</x:f>
        <x:v>16</x:v>
      </x:c>
      <x:c r="G78" s="20" t="n">
        <x:f>MAX(1,ROUNDUP(F78*'参数与说明'!$B$5,0))</x:f>
        <x:v>2</x:v>
      </x:c>
      <x:c r="H78" s="15" t="str">
        <x:f>IF(E78&lt;=G78,"入样","")</x:f>
        <x:v>入样</x:v>
      </x:c>
    </x:row>
    <x:row r="79">
      <x:c r="A79" s="15" t="n">
        <x:v>75</x:v>
      </x:c>
      <x:c r="B79" s="15" t="str">
        <x:v>王医生</x:v>
      </x:c>
      <x:c r="C79" s="15" t="str">
        <x:v>JY20260507-0075</x:v>
      </x:c>
      <x:c r="D79" s="19" t="n">
        <x:f>RAND()</x:f>
        <x:v>0.12086486855352785</x:v>
      </x:c>
      <x:c r="E79" s="20" t="n">
        <x:f>COUNTIFS($B$5:$B$340,B79,$D$5:$D$340,"&lt;="&amp;D79)</x:f>
        <x:v>4</x:v>
      </x:c>
      <x:c r="F79" s="20" t="n">
        <x:f>COUNTIF($B$5:$B$340,B79)</x:f>
        <x:v>16</x:v>
      </x:c>
      <x:c r="G79" s="20" t="n">
        <x:f>MAX(1,ROUNDUP(F79*'参数与说明'!$B$5,0))</x:f>
        <x:v>2</x:v>
      </x:c>
      <x:c r="H79" s="15" t="str">
        <x:f>IF(E79&lt;=G79,"入样","")</x:f>
      </x:c>
    </x:row>
    <x:row r="80">
      <x:c r="A80" s="15" t="n">
        <x:v>76</x:v>
      </x:c>
      <x:c r="B80" s="15" t="str">
        <x:v>王医生</x:v>
      </x:c>
      <x:c r="C80" s="15" t="str">
        <x:v>JY20260507-0076</x:v>
      </x:c>
      <x:c r="D80" s="19" t="n">
        <x:f>RAND()</x:f>
        <x:v>0.6989166304535046</x:v>
      </x:c>
      <x:c r="E80" s="20" t="n">
        <x:f>COUNTIFS($B$5:$B$340,B80,$D$5:$D$340,"&lt;="&amp;D80)</x:f>
        <x:v>13</x:v>
      </x:c>
      <x:c r="F80" s="20" t="n">
        <x:f>COUNTIF($B$5:$B$340,B80)</x:f>
        <x:v>16</x:v>
      </x:c>
      <x:c r="G80" s="20" t="n">
        <x:f>MAX(1,ROUNDUP(F80*'参数与说明'!$B$5,0))</x:f>
        <x:v>2</x:v>
      </x:c>
      <x:c r="H80" s="15" t="str">
        <x:f>IF(E80&lt;=G80,"入样","")</x:f>
      </x:c>
    </x:row>
    <x:row r="81">
      <x:c r="A81" s="15" t="n">
        <x:v>77</x:v>
      </x:c>
      <x:c r="B81" s="15" t="str">
        <x:v>王医生</x:v>
      </x:c>
      <x:c r="C81" s="15" t="str">
        <x:v>JY20260507-0077</x:v>
      </x:c>
      <x:c r="D81" s="19" t="n">
        <x:f>RAND()</x:f>
        <x:v>0.23370678340382</x:v>
      </x:c>
      <x:c r="E81" s="20" t="n">
        <x:f>COUNTIFS($B$5:$B$340,B81,$D$5:$D$340,"&lt;="&amp;D81)</x:f>
        <x:v>5</x:v>
      </x:c>
      <x:c r="F81" s="20" t="n">
        <x:f>COUNTIF($B$5:$B$340,B81)</x:f>
        <x:v>16</x:v>
      </x:c>
      <x:c r="G81" s="20" t="n">
        <x:f>MAX(1,ROUNDUP(F81*'参数与说明'!$B$5,0))</x:f>
        <x:v>2</x:v>
      </x:c>
      <x:c r="H81" s="15" t="str">
        <x:f>IF(E81&lt;=G81,"入样","")</x:f>
      </x:c>
    </x:row>
    <x:row r="82">
      <x:c r="A82" s="15" t="n">
        <x:v>78</x:v>
      </x:c>
      <x:c r="B82" s="15" t="str">
        <x:v>王医生</x:v>
      </x:c>
      <x:c r="C82" s="15" t="str">
        <x:v>JY20260507-0078</x:v>
      </x:c>
      <x:c r="D82" s="19" t="n">
        <x:f>RAND()</x:f>
        <x:v>0.49313699781210885</x:v>
      </x:c>
      <x:c r="E82" s="20" t="n">
        <x:f>COUNTIFS($B$5:$B$340,B82,$D$5:$D$340,"&lt;="&amp;D82)</x:f>
        <x:v>12</x:v>
      </x:c>
      <x:c r="F82" s="20" t="n">
        <x:f>COUNTIF($B$5:$B$340,B82)</x:f>
        <x:v>16</x:v>
      </x:c>
      <x:c r="G82" s="20" t="n">
        <x:f>MAX(1,ROUNDUP(F82*'参数与说明'!$B$5,0))</x:f>
        <x:v>2</x:v>
      </x:c>
      <x:c r="H82" s="15" t="str">
        <x:f>IF(E82&lt;=G82,"入样","")</x:f>
      </x:c>
    </x:row>
    <x:row r="83">
      <x:c r="A83" s="15" t="n">
        <x:v>79</x:v>
      </x:c>
      <x:c r="B83" s="15" t="str">
        <x:v>王医生</x:v>
      </x:c>
      <x:c r="C83" s="15" t="str">
        <x:v>JY20260507-0079</x:v>
      </x:c>
      <x:c r="D83" s="19" t="n">
        <x:f>RAND()</x:f>
        <x:v>0.0075459797019918895</x:v>
      </x:c>
      <x:c r="E83" s="20" t="n">
        <x:f>COUNTIFS($B$5:$B$340,B83,$D$5:$D$340,"&lt;="&amp;D83)</x:f>
        <x:v>1</x:v>
      </x:c>
      <x:c r="F83" s="20" t="n">
        <x:f>COUNTIF($B$5:$B$340,B83)</x:f>
        <x:v>16</x:v>
      </x:c>
      <x:c r="G83" s="20" t="n">
        <x:f>MAX(1,ROUNDUP(F83*'参数与说明'!$B$5,0))</x:f>
        <x:v>2</x:v>
      </x:c>
      <x:c r="H83" s="15" t="str">
        <x:f>IF(E83&lt;=G83,"入样","")</x:f>
        <x:v>入样</x:v>
      </x:c>
    </x:row>
    <x:row r="84">
      <x:c r="A84" s="15" t="n">
        <x:v>80</x:v>
      </x:c>
      <x:c r="B84" s="15" t="str">
        <x:v>王医生</x:v>
      </x:c>
      <x:c r="C84" s="15" t="str">
        <x:v>JY20260507-0080</x:v>
      </x:c>
      <x:c r="D84" s="19" t="n">
        <x:f>RAND()</x:f>
        <x:v>0.24856817522049013</x:v>
      </x:c>
      <x:c r="E84" s="20" t="n">
        <x:f>COUNTIFS($B$5:$B$340,B84,$D$5:$D$340,"&lt;="&amp;D84)</x:f>
        <x:v>6</x:v>
      </x:c>
      <x:c r="F84" s="20" t="n">
        <x:f>COUNTIF($B$5:$B$340,B84)</x:f>
        <x:v>16</x:v>
      </x:c>
      <x:c r="G84" s="20" t="n">
        <x:f>MAX(1,ROUNDUP(F84*'参数与说明'!$B$5,0))</x:f>
        <x:v>2</x:v>
      </x:c>
      <x:c r="H84" s="15" t="str">
        <x:f>IF(E84&lt;=G84,"入样","")</x:f>
      </x:c>
    </x:row>
    <x:row r="85">
      <x:c r="A85" s="15" t="n">
        <x:v>81</x:v>
      </x:c>
      <x:c r="B85" s="15" t="str">
        <x:v>王医生</x:v>
      </x:c>
      <x:c r="C85" s="15" t="str">
        <x:v>JY20260507-0081</x:v>
      </x:c>
      <x:c r="D85" s="19" t="n">
        <x:f>RAND()</x:f>
        <x:v>0.33144362321018506</x:v>
      </x:c>
      <x:c r="E85" s="20" t="n">
        <x:f>COUNTIFS($B$5:$B$340,B85,$D$5:$D$340,"&lt;="&amp;D85)</x:f>
        <x:v>9</x:v>
      </x:c>
      <x:c r="F85" s="20" t="n">
        <x:f>COUNTIF($B$5:$B$340,B85)</x:f>
        <x:v>16</x:v>
      </x:c>
      <x:c r="G85" s="20" t="n">
        <x:f>MAX(1,ROUNDUP(F85*'参数与说明'!$B$5,0))</x:f>
        <x:v>2</x:v>
      </x:c>
      <x:c r="H85" s="15" t="str">
        <x:f>IF(E85&lt;=G85,"入样","")</x:f>
      </x:c>
    </x:row>
    <x:row r="86">
      <x:c r="A86" s="15" t="n">
        <x:v>82</x:v>
      </x:c>
      <x:c r="B86" s="15" t="str">
        <x:v>王医生</x:v>
      </x:c>
      <x:c r="C86" s="15" t="str">
        <x:v>JY20260507-0082</x:v>
      </x:c>
      <x:c r="D86" s="19" t="n">
        <x:f>RAND()</x:f>
        <x:v>0.45359517605846467</x:v>
      </x:c>
      <x:c r="E86" s="20" t="n">
        <x:f>COUNTIFS($B$5:$B$340,B86,$D$5:$D$340,"&lt;="&amp;D86)</x:f>
        <x:v>11</x:v>
      </x:c>
      <x:c r="F86" s="20" t="n">
        <x:f>COUNTIF($B$5:$B$340,B86)</x:f>
        <x:v>16</x:v>
      </x:c>
      <x:c r="G86" s="20" t="n">
        <x:f>MAX(1,ROUNDUP(F86*'参数与说明'!$B$5,0))</x:f>
        <x:v>2</x:v>
      </x:c>
      <x:c r="H86" s="15" t="str">
        <x:f>IF(E86&lt;=G86,"入样","")</x:f>
      </x:c>
    </x:row>
    <x:row r="87">
      <x:c r="A87" s="15" t="n">
        <x:v>83</x:v>
      </x:c>
      <x:c r="B87" s="15" t="str">
        <x:v>王医生</x:v>
      </x:c>
      <x:c r="C87" s="15" t="str">
        <x:v>JY20260507-0083</x:v>
      </x:c>
      <x:c r="D87" s="19" t="n">
        <x:f>RAND()</x:f>
        <x:v>0.9024115538992173</x:v>
      </x:c>
      <x:c r="E87" s="20" t="n">
        <x:f>COUNTIFS($B$5:$B$340,B87,$D$5:$D$340,"&lt;="&amp;D87)</x:f>
        <x:v>15</x:v>
      </x:c>
      <x:c r="F87" s="20" t="n">
        <x:f>COUNTIF($B$5:$B$340,B87)</x:f>
        <x:v>16</x:v>
      </x:c>
      <x:c r="G87" s="20" t="n">
        <x:f>MAX(1,ROUNDUP(F87*'参数与说明'!$B$5,0))</x:f>
        <x:v>2</x:v>
      </x:c>
      <x:c r="H87" s="15" t="str">
        <x:f>IF(E87&lt;=G87,"入样","")</x:f>
      </x:c>
    </x:row>
    <x:row r="88">
      <x:c r="A88" s="15" t="n">
        <x:v>84</x:v>
      </x:c>
      <x:c r="B88" s="15" t="str">
        <x:v>王医生</x:v>
      </x:c>
      <x:c r="C88" s="15" t="str">
        <x:v>JY20260507-0084</x:v>
      </x:c>
      <x:c r="D88" s="19" t="n">
        <x:f>RAND()</x:f>
        <x:v>0.8807999428371636</x:v>
      </x:c>
      <x:c r="E88" s="20" t="n">
        <x:f>COUNTIFS($B$5:$B$340,B88,$D$5:$D$340,"&lt;="&amp;D88)</x:f>
        <x:v>14</x:v>
      </x:c>
      <x:c r="F88" s="20" t="n">
        <x:f>COUNTIF($B$5:$B$340,B88)</x:f>
        <x:v>16</x:v>
      </x:c>
      <x:c r="G88" s="20" t="n">
        <x:f>MAX(1,ROUNDUP(F88*'参数与说明'!$B$5,0))</x:f>
        <x:v>2</x:v>
      </x:c>
      <x:c r="H88" s="15" t="str">
        <x:f>IF(E88&lt;=G88,"入样","")</x:f>
      </x:c>
    </x:row>
    <x:row r="89">
      <x:c r="A89" s="15" t="n">
        <x:v>85</x:v>
      </x:c>
      <x:c r="B89" s="15" t="str">
        <x:v>王医生</x:v>
      </x:c>
      <x:c r="C89" s="15" t="str">
        <x:v>JY20260507-0085</x:v>
      </x:c>
      <x:c r="D89" s="19" t="n">
        <x:f>RAND()</x:f>
        <x:v>0.30393305966372686</x:v>
      </x:c>
      <x:c r="E89" s="20" t="n">
        <x:f>COUNTIFS($B$5:$B$340,B89,$D$5:$D$340,"&lt;="&amp;D89)</x:f>
        <x:v>7</x:v>
      </x:c>
      <x:c r="F89" s="20" t="n">
        <x:f>COUNTIF($B$5:$B$340,B89)</x:f>
        <x:v>16</x:v>
      </x:c>
      <x:c r="G89" s="20" t="n">
        <x:f>MAX(1,ROUNDUP(F89*'参数与说明'!$B$5,0))</x:f>
        <x:v>2</x:v>
      </x:c>
      <x:c r="H89" s="15" t="str">
        <x:f>IF(E89&lt;=G89,"入样","")</x:f>
      </x:c>
    </x:row>
    <x:row r="90">
      <x:c r="A90" s="15" t="n">
        <x:v>86</x:v>
      </x:c>
      <x:c r="B90" s="15" t="str">
        <x:v>王医生</x:v>
      </x:c>
      <x:c r="C90" s="15" t="str">
        <x:v>JY20260507-0086</x:v>
      </x:c>
      <x:c r="D90" s="19" t="n">
        <x:f>RAND()</x:f>
        <x:v>0.3904386531813461</x:v>
      </x:c>
      <x:c r="E90" s="20" t="n">
        <x:f>COUNTIFS($B$5:$B$340,B90,$D$5:$D$340,"&lt;="&amp;D90)</x:f>
        <x:v>10</x:v>
      </x:c>
      <x:c r="F90" s="20" t="n">
        <x:f>COUNTIF($B$5:$B$340,B90)</x:f>
        <x:v>16</x:v>
      </x:c>
      <x:c r="G90" s="20" t="n">
        <x:f>MAX(1,ROUNDUP(F90*'参数与说明'!$B$5,0))</x:f>
        <x:v>2</x:v>
      </x:c>
      <x:c r="H90" s="15" t="str">
        <x:f>IF(E90&lt;=G90,"入样","")</x:f>
      </x:c>
    </x:row>
    <x:row r="91">
      <x:c r="A91" s="15" t="n">
        <x:v>87</x:v>
      </x:c>
      <x:c r="B91" s="15" t="str">
        <x:v>王医生</x:v>
      </x:c>
      <x:c r="C91" s="15" t="str">
        <x:v>JY20260507-0087</x:v>
      </x:c>
      <x:c r="D91" s="19" t="n">
        <x:f>RAND()</x:f>
        <x:v>0.9094700547545322</x:v>
      </x:c>
      <x:c r="E91" s="20" t="n">
        <x:f>COUNTIFS($B$5:$B$340,B91,$D$5:$D$340,"&lt;="&amp;D91)</x:f>
        <x:v>16</x:v>
      </x:c>
      <x:c r="F91" s="20" t="n">
        <x:f>COUNTIF($B$5:$B$340,B91)</x:f>
        <x:v>16</x:v>
      </x:c>
      <x:c r="G91" s="20" t="n">
        <x:f>MAX(1,ROUNDUP(F91*'参数与说明'!$B$5,0))</x:f>
        <x:v>2</x:v>
      </x:c>
      <x:c r="H91" s="15" t="str">
        <x:f>IF(E91&lt;=G91,"入样","")</x:f>
      </x:c>
    </x:row>
    <x:row r="92">
      <x:c r="A92" s="15" t="n">
        <x:v>88</x:v>
      </x:c>
      <x:c r="B92" s="15" t="str">
        <x:v>赵医生</x:v>
      </x:c>
      <x:c r="C92" s="15" t="str">
        <x:v>JY20260507-0088</x:v>
      </x:c>
      <x:c r="D92" s="19" t="n">
        <x:f>RAND()</x:f>
        <x:v>0.0945678442168586</x:v>
      </x:c>
      <x:c r="E92" s="20" t="n">
        <x:f>COUNTIFS($B$5:$B$340,B92,$D$5:$D$340,"&lt;="&amp;D92)</x:f>
        <x:v>5</x:v>
      </x:c>
      <x:c r="F92" s="20" t="n">
        <x:f>COUNTIF($B$5:$B$340,B92)</x:f>
        <x:v>35</x:v>
      </x:c>
      <x:c r="G92" s="20" t="n">
        <x:f>MAX(1,ROUNDUP(F92*'参数与说明'!$B$5,0))</x:f>
        <x:v>4</x:v>
      </x:c>
      <x:c r="H92" s="15" t="str">
        <x:f>IF(E92&lt;=G92,"入样","")</x:f>
      </x:c>
    </x:row>
    <x:row r="93">
      <x:c r="A93" s="15" t="n">
        <x:v>89</x:v>
      </x:c>
      <x:c r="B93" s="15" t="str">
        <x:v>赵医生</x:v>
      </x:c>
      <x:c r="C93" s="15" t="str">
        <x:v>JY20260507-0089</x:v>
      </x:c>
      <x:c r="D93" s="19" t="n">
        <x:f>RAND()</x:f>
        <x:v>0.3217987578964425</x:v>
      </x:c>
      <x:c r="E93" s="20" t="n">
        <x:f>COUNTIFS($B$5:$B$340,B93,$D$5:$D$340,"&lt;="&amp;D93)</x:f>
        <x:v>15</x:v>
      </x:c>
      <x:c r="F93" s="20" t="n">
        <x:f>COUNTIF($B$5:$B$340,B93)</x:f>
        <x:v>35</x:v>
      </x:c>
      <x:c r="G93" s="20" t="n">
        <x:f>MAX(1,ROUNDUP(F93*'参数与说明'!$B$5,0))</x:f>
        <x:v>4</x:v>
      </x:c>
      <x:c r="H93" s="15" t="str">
        <x:f>IF(E93&lt;=G93,"入样","")</x:f>
      </x:c>
    </x:row>
    <x:row r="94">
      <x:c r="A94" s="15" t="n">
        <x:v>90</x:v>
      </x:c>
      <x:c r="B94" s="15" t="str">
        <x:v>赵医生</x:v>
      </x:c>
      <x:c r="C94" s="15" t="str">
        <x:v>JY20260507-0090</x:v>
      </x:c>
      <x:c r="D94" s="19" t="n">
        <x:f>RAND()</x:f>
        <x:v>0.6590492589815014</x:v>
      </x:c>
      <x:c r="E94" s="20" t="n">
        <x:f>COUNTIFS($B$5:$B$340,B94,$D$5:$D$340,"&lt;="&amp;D94)</x:f>
        <x:v>28</x:v>
      </x:c>
      <x:c r="F94" s="20" t="n">
        <x:f>COUNTIF($B$5:$B$340,B94)</x:f>
        <x:v>35</x:v>
      </x:c>
      <x:c r="G94" s="20" t="n">
        <x:f>MAX(1,ROUNDUP(F94*'参数与说明'!$B$5,0))</x:f>
        <x:v>4</x:v>
      </x:c>
      <x:c r="H94" s="15" t="str">
        <x:f>IF(E94&lt;=G94,"入样","")</x:f>
      </x:c>
    </x:row>
    <x:row r="95">
      <x:c r="A95" s="15" t="n">
        <x:v>91</x:v>
      </x:c>
      <x:c r="B95" s="15" t="str">
        <x:v>赵医生</x:v>
      </x:c>
      <x:c r="C95" s="15" t="str">
        <x:v>JY20260507-0091</x:v>
      </x:c>
      <x:c r="D95" s="19" t="n">
        <x:f>RAND()</x:f>
        <x:v>0.6153468374708883</x:v>
      </x:c>
      <x:c r="E95" s="20" t="n">
        <x:f>COUNTIFS($B$5:$B$340,B95,$D$5:$D$340,"&lt;="&amp;D95)</x:f>
        <x:v>25</x:v>
      </x:c>
      <x:c r="F95" s="20" t="n">
        <x:f>COUNTIF($B$5:$B$340,B95)</x:f>
        <x:v>35</x:v>
      </x:c>
      <x:c r="G95" s="20" t="n">
        <x:f>MAX(1,ROUNDUP(F95*'参数与说明'!$B$5,0))</x:f>
        <x:v>4</x:v>
      </x:c>
      <x:c r="H95" s="15" t="str">
        <x:f>IF(E95&lt;=G95,"入样","")</x:f>
      </x:c>
    </x:row>
    <x:row r="96">
      <x:c r="A96" s="15" t="n">
        <x:v>92</x:v>
      </x:c>
      <x:c r="B96" s="15" t="str">
        <x:v>赵医生</x:v>
      </x:c>
      <x:c r="C96" s="15" t="str">
        <x:v>JY20260507-0092</x:v>
      </x:c>
      <x:c r="D96" s="19" t="n">
        <x:f>RAND()</x:f>
        <x:v>0.29494756399362587</x:v>
      </x:c>
      <x:c r="E96" s="20" t="n">
        <x:f>COUNTIFS($B$5:$B$340,B96,$D$5:$D$340,"&lt;="&amp;D96)</x:f>
        <x:v>14</x:v>
      </x:c>
      <x:c r="F96" s="20" t="n">
        <x:f>COUNTIF($B$5:$B$340,B96)</x:f>
        <x:v>35</x:v>
      </x:c>
      <x:c r="G96" s="20" t="n">
        <x:f>MAX(1,ROUNDUP(F96*'参数与说明'!$B$5,0))</x:f>
        <x:v>4</x:v>
      </x:c>
      <x:c r="H96" s="15" t="str">
        <x:f>IF(E96&lt;=G96,"入样","")</x:f>
      </x:c>
    </x:row>
    <x:row r="97">
      <x:c r="A97" s="15" t="n">
        <x:v>93</x:v>
      </x:c>
      <x:c r="B97" s="15" t="str">
        <x:v>赵医生</x:v>
      </x:c>
      <x:c r="C97" s="15" t="str">
        <x:v>JY20260507-0093</x:v>
      </x:c>
      <x:c r="D97" s="19" t="n">
        <x:f>RAND()</x:f>
        <x:v>0.7752308922119013</x:v>
      </x:c>
      <x:c r="E97" s="20" t="n">
        <x:f>COUNTIFS($B$5:$B$340,B97,$D$5:$D$340,"&lt;="&amp;D97)</x:f>
        <x:v>29</x:v>
      </x:c>
      <x:c r="F97" s="20" t="n">
        <x:f>COUNTIF($B$5:$B$340,B97)</x:f>
        <x:v>35</x:v>
      </x:c>
      <x:c r="G97" s="20" t="n">
        <x:f>MAX(1,ROUNDUP(F97*'参数与说明'!$B$5,0))</x:f>
        <x:v>4</x:v>
      </x:c>
      <x:c r="H97" s="15" t="str">
        <x:f>IF(E97&lt;=G97,"入样","")</x:f>
      </x:c>
    </x:row>
    <x:row r="98">
      <x:c r="A98" s="15" t="n">
        <x:v>94</x:v>
      </x:c>
      <x:c r="B98" s="15" t="str">
        <x:v>赵医生</x:v>
      </x:c>
      <x:c r="C98" s="15" t="str">
        <x:v>JY20260507-0094</x:v>
      </x:c>
      <x:c r="D98" s="19" t="n">
        <x:f>RAND()</x:f>
        <x:v>0.8910350100754753</x:v>
      </x:c>
      <x:c r="E98" s="20" t="n">
        <x:f>COUNTIFS($B$5:$B$340,B98,$D$5:$D$340,"&lt;="&amp;D98)</x:f>
        <x:v>35</x:v>
      </x:c>
      <x:c r="F98" s="20" t="n">
        <x:f>COUNTIF($B$5:$B$340,B98)</x:f>
        <x:v>35</x:v>
      </x:c>
      <x:c r="G98" s="20" t="n">
        <x:f>MAX(1,ROUNDUP(F98*'参数与说明'!$B$5,0))</x:f>
        <x:v>4</x:v>
      </x:c>
      <x:c r="H98" s="15" t="str">
        <x:f>IF(E98&lt;=G98,"入样","")</x:f>
      </x:c>
    </x:row>
    <x:row r="99">
      <x:c r="A99" s="15" t="n">
        <x:v>95</x:v>
      </x:c>
      <x:c r="B99" s="15" t="str">
        <x:v>赵医生</x:v>
      </x:c>
      <x:c r="C99" s="15" t="str">
        <x:v>JY20260507-0095</x:v>
      </x:c>
      <x:c r="D99" s="19" t="n">
        <x:f>RAND()</x:f>
        <x:v>0.3823250846749706</x:v>
      </x:c>
      <x:c r="E99" s="20" t="n">
        <x:f>COUNTIFS($B$5:$B$340,B99,$D$5:$D$340,"&lt;="&amp;D99)</x:f>
        <x:v>16</x:v>
      </x:c>
      <x:c r="F99" s="20" t="n">
        <x:f>COUNTIF($B$5:$B$340,B99)</x:f>
        <x:v>35</x:v>
      </x:c>
      <x:c r="G99" s="20" t="n">
        <x:f>MAX(1,ROUNDUP(F99*'参数与说明'!$B$5,0))</x:f>
        <x:v>4</x:v>
      </x:c>
      <x:c r="H99" s="15" t="str">
        <x:f>IF(E99&lt;=G99,"入样","")</x:f>
      </x:c>
    </x:row>
    <x:row r="100">
      <x:c r="A100" s="15" t="n">
        <x:v>96</x:v>
      </x:c>
      <x:c r="B100" s="15" t="str">
        <x:v>赵医生</x:v>
      </x:c>
      <x:c r="C100" s="15" t="str">
        <x:v>JY20260507-0096</x:v>
      </x:c>
      <x:c r="D100" s="19" t="n">
        <x:f>RAND()</x:f>
        <x:v>0.8305402181083115</x:v>
      </x:c>
      <x:c r="E100" s="20" t="n">
        <x:f>COUNTIFS($B$5:$B$340,B100,$D$5:$D$340,"&lt;="&amp;D100)</x:f>
        <x:v>32</x:v>
      </x:c>
      <x:c r="F100" s="20" t="n">
        <x:f>COUNTIF($B$5:$B$340,B100)</x:f>
        <x:v>35</x:v>
      </x:c>
      <x:c r="G100" s="20" t="n">
        <x:f>MAX(1,ROUNDUP(F100*'参数与说明'!$B$5,0))</x:f>
        <x:v>4</x:v>
      </x:c>
      <x:c r="H100" s="15" t="str">
        <x:f>IF(E100&lt;=G100,"入样","")</x:f>
      </x:c>
    </x:row>
    <x:row r="101">
      <x:c r="A101" s="15" t="n">
        <x:v>97</x:v>
      </x:c>
      <x:c r="B101" s="15" t="str">
        <x:v>赵医生</x:v>
      </x:c>
      <x:c r="C101" s="15" t="str">
        <x:v>JY20260507-0097</x:v>
      </x:c>
      <x:c r="D101" s="19" t="n">
        <x:f>RAND()</x:f>
        <x:v>0.13934976925237308</x:v>
      </x:c>
      <x:c r="E101" s="20" t="n">
        <x:f>COUNTIFS($B$5:$B$340,B101,$D$5:$D$340,"&lt;="&amp;D101)</x:f>
        <x:v>7</x:v>
      </x:c>
      <x:c r="F101" s="20" t="n">
        <x:f>COUNTIF($B$5:$B$340,B101)</x:f>
        <x:v>35</x:v>
      </x:c>
      <x:c r="G101" s="20" t="n">
        <x:f>MAX(1,ROUNDUP(F101*'参数与说明'!$B$5,0))</x:f>
        <x:v>4</x:v>
      </x:c>
      <x:c r="H101" s="15" t="str">
        <x:f>IF(E101&lt;=G101,"入样","")</x:f>
      </x:c>
    </x:row>
    <x:row r="102">
      <x:c r="A102" s="15" t="n">
        <x:v>98</x:v>
      </x:c>
      <x:c r="B102" s="15" t="str">
        <x:v>赵医生</x:v>
      </x:c>
      <x:c r="C102" s="15" t="str">
        <x:v>JY20260507-0098</x:v>
      </x:c>
      <x:c r="D102" s="19" t="n">
        <x:f>RAND()</x:f>
        <x:v>0.21540066603871544</x:v>
      </x:c>
      <x:c r="E102" s="20" t="n">
        <x:f>COUNTIFS($B$5:$B$340,B102,$D$5:$D$340,"&lt;="&amp;D102)</x:f>
        <x:v>10</x:v>
      </x:c>
      <x:c r="F102" s="20" t="n">
        <x:f>COUNTIF($B$5:$B$340,B102)</x:f>
        <x:v>35</x:v>
      </x:c>
      <x:c r="G102" s="20" t="n">
        <x:f>MAX(1,ROUNDUP(F102*'参数与说明'!$B$5,0))</x:f>
        <x:v>4</x:v>
      </x:c>
      <x:c r="H102" s="15" t="str">
        <x:f>IF(E102&lt;=G102,"入样","")</x:f>
      </x:c>
    </x:row>
    <x:row r="103">
      <x:c r="A103" s="15" t="n">
        <x:v>99</x:v>
      </x:c>
      <x:c r="B103" s="15" t="str">
        <x:v>赵医生</x:v>
      </x:c>
      <x:c r="C103" s="15" t="str">
        <x:v>JY20260507-0099</x:v>
      </x:c>
      <x:c r="D103" s="19" t="n">
        <x:f>RAND()</x:f>
        <x:v>0.09952152424767025</x:v>
      </x:c>
      <x:c r="E103" s="20" t="n">
        <x:f>COUNTIFS($B$5:$B$340,B103,$D$5:$D$340,"&lt;="&amp;D103)</x:f>
        <x:v>6</x:v>
      </x:c>
      <x:c r="F103" s="20" t="n">
        <x:f>COUNTIF($B$5:$B$340,B103)</x:f>
        <x:v>35</x:v>
      </x:c>
      <x:c r="G103" s="20" t="n">
        <x:f>MAX(1,ROUNDUP(F103*'参数与说明'!$B$5,0))</x:f>
        <x:v>4</x:v>
      </x:c>
      <x:c r="H103" s="15" t="str">
        <x:f>IF(E103&lt;=G103,"入样","")</x:f>
      </x:c>
    </x:row>
    <x:row r="104">
      <x:c r="A104" s="15" t="n">
        <x:v>100</x:v>
      </x:c>
      <x:c r="B104" s="15" t="str">
        <x:v>赵医生</x:v>
      </x:c>
      <x:c r="C104" s="15" t="str">
        <x:v>JY20260507-0100</x:v>
      </x:c>
      <x:c r="D104" s="19" t="n">
        <x:f>RAND()</x:f>
        <x:v>0.44366042306850806</x:v>
      </x:c>
      <x:c r="E104" s="20" t="n">
        <x:f>COUNTIFS($B$5:$B$340,B104,$D$5:$D$340,"&lt;="&amp;D104)</x:f>
        <x:v>20</x:v>
      </x:c>
      <x:c r="F104" s="20" t="n">
        <x:f>COUNTIF($B$5:$B$340,B104)</x:f>
        <x:v>35</x:v>
      </x:c>
      <x:c r="G104" s="20" t="n">
        <x:f>MAX(1,ROUNDUP(F104*'参数与说明'!$B$5,0))</x:f>
        <x:v>4</x:v>
      </x:c>
      <x:c r="H104" s="15" t="str">
        <x:f>IF(E104&lt;=G104,"入样","")</x:f>
      </x:c>
    </x:row>
    <x:row r="105">
      <x:c r="A105" s="15" t="n">
        <x:v>101</x:v>
      </x:c>
      <x:c r="B105" s="15" t="str">
        <x:v>赵医生</x:v>
      </x:c>
      <x:c r="C105" s="15" t="str">
        <x:v>JY20260507-0101</x:v>
      </x:c>
      <x:c r="D105" s="19" t="n">
        <x:f>RAND()</x:f>
        <x:v>0.26693715748171043</x:v>
      </x:c>
      <x:c r="E105" s="20" t="n">
        <x:f>COUNTIFS($B$5:$B$340,B105,$D$5:$D$340,"&lt;="&amp;D105)</x:f>
        <x:v>13</x:v>
      </x:c>
      <x:c r="F105" s="20" t="n">
        <x:f>COUNTIF($B$5:$B$340,B105)</x:f>
        <x:v>35</x:v>
      </x:c>
      <x:c r="G105" s="20" t="n">
        <x:f>MAX(1,ROUNDUP(F105*'参数与说明'!$B$5,0))</x:f>
        <x:v>4</x:v>
      </x:c>
      <x:c r="H105" s="15" t="str">
        <x:f>IF(E105&lt;=G105,"入样","")</x:f>
      </x:c>
    </x:row>
    <x:row r="106">
      <x:c r="A106" s="15" t="n">
        <x:v>102</x:v>
      </x:c>
      <x:c r="B106" s="15" t="str">
        <x:v>赵医生</x:v>
      </x:c>
      <x:c r="C106" s="15" t="str">
        <x:v>JY20260507-0102</x:v>
      </x:c>
      <x:c r="D106" s="19" t="n">
        <x:f>RAND()</x:f>
        <x:v>0.05208626043867348</x:v>
      </x:c>
      <x:c r="E106" s="20" t="n">
        <x:f>COUNTIFS($B$5:$B$340,B106,$D$5:$D$340,"&lt;="&amp;D106)</x:f>
        <x:v>4</x:v>
      </x:c>
      <x:c r="F106" s="20" t="n">
        <x:f>COUNTIF($B$5:$B$340,B106)</x:f>
        <x:v>35</x:v>
      </x:c>
      <x:c r="G106" s="20" t="n">
        <x:f>MAX(1,ROUNDUP(F106*'参数与说明'!$B$5,0))</x:f>
        <x:v>4</x:v>
      </x:c>
      <x:c r="H106" s="15" t="str">
        <x:f>IF(E106&lt;=G106,"入样","")</x:f>
        <x:v>入样</x:v>
      </x:c>
    </x:row>
    <x:row r="107">
      <x:c r="A107" s="15" t="n">
        <x:v>103</x:v>
      </x:c>
      <x:c r="B107" s="15" t="str">
        <x:v>赵医生</x:v>
      </x:c>
      <x:c r="C107" s="15" t="str">
        <x:v>JY20260507-0103</x:v>
      </x:c>
      <x:c r="D107" s="19" t="n">
        <x:f>RAND()</x:f>
        <x:v>0.4028558945898123</x:v>
      </x:c>
      <x:c r="E107" s="20" t="n">
        <x:f>COUNTIFS($B$5:$B$340,B107,$D$5:$D$340,"&lt;="&amp;D107)</x:f>
        <x:v>17</x:v>
      </x:c>
      <x:c r="F107" s="20" t="n">
        <x:f>COUNTIF($B$5:$B$340,B107)</x:f>
        <x:v>35</x:v>
      </x:c>
      <x:c r="G107" s="20" t="n">
        <x:f>MAX(1,ROUNDUP(F107*'参数与说明'!$B$5,0))</x:f>
        <x:v>4</x:v>
      </x:c>
      <x:c r="H107" s="15" t="str">
        <x:f>IF(E107&lt;=G107,"入样","")</x:f>
      </x:c>
    </x:row>
    <x:row r="108">
      <x:c r="A108" s="15" t="n">
        <x:v>104</x:v>
      </x:c>
      <x:c r="B108" s="15" t="str">
        <x:v>赵医生</x:v>
      </x:c>
      <x:c r="C108" s="15" t="str">
        <x:v>JY20260507-0104</x:v>
      </x:c>
      <x:c r="D108" s="19" t="n">
        <x:f>RAND()</x:f>
        <x:v>0.46134985817324436</x:v>
      </x:c>
      <x:c r="E108" s="20" t="n">
        <x:f>COUNTIFS($B$5:$B$340,B108,$D$5:$D$340,"&lt;="&amp;D108)</x:f>
        <x:v>21</x:v>
      </x:c>
      <x:c r="F108" s="20" t="n">
        <x:f>COUNTIF($B$5:$B$340,B108)</x:f>
        <x:v>35</x:v>
      </x:c>
      <x:c r="G108" s="20" t="n">
        <x:f>MAX(1,ROUNDUP(F108*'参数与说明'!$B$5,0))</x:f>
        <x:v>4</x:v>
      </x:c>
      <x:c r="H108" s="15" t="str">
        <x:f>IF(E108&lt;=G108,"入样","")</x:f>
      </x:c>
    </x:row>
    <x:row r="109">
      <x:c r="A109" s="15" t="n">
        <x:v>105</x:v>
      </x:c>
      <x:c r="B109" s="15" t="str">
        <x:v>赵医生</x:v>
      </x:c>
      <x:c r="C109" s="15" t="str">
        <x:v>JY20260507-0105</x:v>
      </x:c>
      <x:c r="D109" s="19" t="n">
        <x:f>RAND()</x:f>
        <x:v>0.4163121560885661</x:v>
      </x:c>
      <x:c r="E109" s="20" t="n">
        <x:f>COUNTIFS($B$5:$B$340,B109,$D$5:$D$340,"&lt;="&amp;D109)</x:f>
        <x:v>19</x:v>
      </x:c>
      <x:c r="F109" s="20" t="n">
        <x:f>COUNTIF($B$5:$B$340,B109)</x:f>
        <x:v>35</x:v>
      </x:c>
      <x:c r="G109" s="20" t="n">
        <x:f>MAX(1,ROUNDUP(F109*'参数与说明'!$B$5,0))</x:f>
        <x:v>4</x:v>
      </x:c>
      <x:c r="H109" s="15" t="str">
        <x:f>IF(E109&lt;=G109,"入样","")</x:f>
      </x:c>
    </x:row>
    <x:row r="110">
      <x:c r="A110" s="15" t="n">
        <x:v>106</x:v>
      </x:c>
      <x:c r="B110" s="15" t="str">
        <x:v>赵医生</x:v>
      </x:c>
      <x:c r="C110" s="15" t="str">
        <x:v>JY20260507-0106</x:v>
      </x:c>
      <x:c r="D110" s="19" t="n">
        <x:f>RAND()</x:f>
        <x:v>0.04109920098037445</x:v>
      </x:c>
      <x:c r="E110" s="20" t="n">
        <x:f>COUNTIFS($B$5:$B$340,B110,$D$5:$D$340,"&lt;="&amp;D110)</x:f>
        <x:v>3</x:v>
      </x:c>
      <x:c r="F110" s="20" t="n">
        <x:f>COUNTIF($B$5:$B$340,B110)</x:f>
        <x:v>35</x:v>
      </x:c>
      <x:c r="G110" s="20" t="n">
        <x:f>MAX(1,ROUNDUP(F110*'参数与说明'!$B$5,0))</x:f>
        <x:v>4</x:v>
      </x:c>
      <x:c r="H110" s="15" t="str">
        <x:f>IF(E110&lt;=G110,"入样","")</x:f>
        <x:v>入样</x:v>
      </x:c>
    </x:row>
    <x:row r="111">
      <x:c r="A111" s="15" t="n">
        <x:v>107</x:v>
      </x:c>
      <x:c r="B111" s="15" t="str">
        <x:v>赵医生</x:v>
      </x:c>
      <x:c r="C111" s="15" t="str">
        <x:v>JY20260507-0107</x:v>
      </x:c>
      <x:c r="D111" s="19" t="n">
        <x:f>RAND()</x:f>
        <x:v>0.6404545027234528</x:v>
      </x:c>
      <x:c r="E111" s="20" t="n">
        <x:f>COUNTIFS($B$5:$B$340,B111,$D$5:$D$340,"&lt;="&amp;D111)</x:f>
        <x:v>27</x:v>
      </x:c>
      <x:c r="F111" s="20" t="n">
        <x:f>COUNTIF($B$5:$B$340,B111)</x:f>
        <x:v>35</x:v>
      </x:c>
      <x:c r="G111" s="20" t="n">
        <x:f>MAX(1,ROUNDUP(F111*'参数与说明'!$B$5,0))</x:f>
        <x:v>4</x:v>
      </x:c>
      <x:c r="H111" s="15" t="str">
        <x:f>IF(E111&lt;=G111,"入样","")</x:f>
      </x:c>
    </x:row>
    <x:row r="112">
      <x:c r="A112" s="15" t="n">
        <x:v>108</x:v>
      </x:c>
      <x:c r="B112" s="15" t="str">
        <x:v>赵医生</x:v>
      </x:c>
      <x:c r="C112" s="15" t="str">
        <x:v>JY20260507-0108</x:v>
      </x:c>
      <x:c r="D112" s="19" t="n">
        <x:f>RAND()</x:f>
        <x:v>0.5134850936051366</x:v>
      </x:c>
      <x:c r="E112" s="20" t="n">
        <x:f>COUNTIFS($B$5:$B$340,B112,$D$5:$D$340,"&lt;="&amp;D112)</x:f>
        <x:v>22</x:v>
      </x:c>
      <x:c r="F112" s="20" t="n">
        <x:f>COUNTIF($B$5:$B$340,B112)</x:f>
        <x:v>35</x:v>
      </x:c>
      <x:c r="G112" s="20" t="n">
        <x:f>MAX(1,ROUNDUP(F112*'参数与说明'!$B$5,0))</x:f>
        <x:v>4</x:v>
      </x:c>
      <x:c r="H112" s="15" t="str">
        <x:f>IF(E112&lt;=G112,"入样","")</x:f>
      </x:c>
    </x:row>
    <x:row r="113">
      <x:c r="A113" s="15" t="n">
        <x:v>109</x:v>
      </x:c>
      <x:c r="B113" s="15" t="str">
        <x:v>赵医生</x:v>
      </x:c>
      <x:c r="C113" s="15" t="str">
        <x:v>JY20260507-0109</x:v>
      </x:c>
      <x:c r="D113" s="19" t="n">
        <x:f>RAND()</x:f>
        <x:v>0.8253954592111962</x:v>
      </x:c>
      <x:c r="E113" s="20" t="n">
        <x:f>COUNTIFS($B$5:$B$340,B113,$D$5:$D$340,"&lt;="&amp;D113)</x:f>
        <x:v>31</x:v>
      </x:c>
      <x:c r="F113" s="20" t="n">
        <x:f>COUNTIF($B$5:$B$340,B113)</x:f>
        <x:v>35</x:v>
      </x:c>
      <x:c r="G113" s="20" t="n">
        <x:f>MAX(1,ROUNDUP(F113*'参数与说明'!$B$5,0))</x:f>
        <x:v>4</x:v>
      </x:c>
      <x:c r="H113" s="15" t="str">
        <x:f>IF(E113&lt;=G113,"入样","")</x:f>
      </x:c>
    </x:row>
    <x:row r="114">
      <x:c r="A114" s="15" t="n">
        <x:v>110</x:v>
      </x:c>
      <x:c r="B114" s="15" t="str">
        <x:v>赵医生</x:v>
      </x:c>
      <x:c r="C114" s="15" t="str">
        <x:v>JY20260507-0110</x:v>
      </x:c>
      <x:c r="D114" s="19" t="n">
        <x:f>RAND()</x:f>
        <x:v>0.8483057660421773</x:v>
      </x:c>
      <x:c r="E114" s="20" t="n">
        <x:f>COUNTIFS($B$5:$B$340,B114,$D$5:$D$340,"&lt;="&amp;D114)</x:f>
        <x:v>33</x:v>
      </x:c>
      <x:c r="F114" s="20" t="n">
        <x:f>COUNTIF($B$5:$B$340,B114)</x:f>
        <x:v>35</x:v>
      </x:c>
      <x:c r="G114" s="20" t="n">
        <x:f>MAX(1,ROUNDUP(F114*'参数与说明'!$B$5,0))</x:f>
        <x:v>4</x:v>
      </x:c>
      <x:c r="H114" s="15" t="str">
        <x:f>IF(E114&lt;=G114,"入样","")</x:f>
      </x:c>
    </x:row>
    <x:row r="115">
      <x:c r="A115" s="15" t="n">
        <x:v>111</x:v>
      </x:c>
      <x:c r="B115" s="15" t="str">
        <x:v>赵医生</x:v>
      </x:c>
      <x:c r="C115" s="15" t="str">
        <x:v>JY20260507-0111</x:v>
      </x:c>
      <x:c r="D115" s="19" t="n">
        <x:f>RAND()</x:f>
        <x:v>0.5450075277514439</x:v>
      </x:c>
      <x:c r="E115" s="20" t="n">
        <x:f>COUNTIFS($B$5:$B$340,B115,$D$5:$D$340,"&lt;="&amp;D115)</x:f>
        <x:v>23</x:v>
      </x:c>
      <x:c r="F115" s="20" t="n">
        <x:f>COUNTIF($B$5:$B$340,B115)</x:f>
        <x:v>35</x:v>
      </x:c>
      <x:c r="G115" s="20" t="n">
        <x:f>MAX(1,ROUNDUP(F115*'参数与说明'!$B$5,0))</x:f>
        <x:v>4</x:v>
      </x:c>
      <x:c r="H115" s="15" t="str">
        <x:f>IF(E115&lt;=G115,"入样","")</x:f>
      </x:c>
    </x:row>
    <x:row r="116">
      <x:c r="A116" s="15" t="n">
        <x:v>112</x:v>
      </x:c>
      <x:c r="B116" s="15" t="str">
        <x:v>赵医生</x:v>
      </x:c>
      <x:c r="C116" s="15" t="str">
        <x:v>JY20260507-0112</x:v>
      </x:c>
      <x:c r="D116" s="19" t="n">
        <x:f>RAND()</x:f>
        <x:v>0.6241720679219681</x:v>
      </x:c>
      <x:c r="E116" s="20" t="n">
        <x:f>COUNTIFS($B$5:$B$340,B116,$D$5:$D$340,"&lt;="&amp;D116)</x:f>
        <x:v>26</x:v>
      </x:c>
      <x:c r="F116" s="20" t="n">
        <x:f>COUNTIF($B$5:$B$340,B116)</x:f>
        <x:v>35</x:v>
      </x:c>
      <x:c r="G116" s="20" t="n">
        <x:f>MAX(1,ROUNDUP(F116*'参数与说明'!$B$5,0))</x:f>
        <x:v>4</x:v>
      </x:c>
      <x:c r="H116" s="15" t="str">
        <x:f>IF(E116&lt;=G116,"入样","")</x:f>
      </x:c>
    </x:row>
    <x:row r="117">
      <x:c r="A117" s="15" t="n">
        <x:v>113</x:v>
      </x:c>
      <x:c r="B117" s="15" t="str">
        <x:v>赵医生</x:v>
      </x:c>
      <x:c r="C117" s="15" t="str">
        <x:v>JY20260507-0113</x:v>
      </x:c>
      <x:c r="D117" s="19" t="n">
        <x:f>RAND()</x:f>
        <x:v>0.6035608718209283</x:v>
      </x:c>
      <x:c r="E117" s="20" t="n">
        <x:f>COUNTIFS($B$5:$B$340,B117,$D$5:$D$340,"&lt;="&amp;D117)</x:f>
        <x:v>24</x:v>
      </x:c>
      <x:c r="F117" s="20" t="n">
        <x:f>COUNTIF($B$5:$B$340,B117)</x:f>
        <x:v>35</x:v>
      </x:c>
      <x:c r="G117" s="20" t="n">
        <x:f>MAX(1,ROUNDUP(F117*'参数与说明'!$B$5,0))</x:f>
        <x:v>4</x:v>
      </x:c>
      <x:c r="H117" s="15" t="str">
        <x:f>IF(E117&lt;=G117,"入样","")</x:f>
      </x:c>
    </x:row>
    <x:row r="118">
      <x:c r="A118" s="15" t="n">
        <x:v>114</x:v>
      </x:c>
      <x:c r="B118" s="15" t="str">
        <x:v>赵医生</x:v>
      </x:c>
      <x:c r="C118" s="15" t="str">
        <x:v>JY20260507-0114</x:v>
      </x:c>
      <x:c r="D118" s="19" t="n">
        <x:f>RAND()</x:f>
        <x:v>0.25657382835489206</x:v>
      </x:c>
      <x:c r="E118" s="20" t="n">
        <x:f>COUNTIFS($B$5:$B$340,B118,$D$5:$D$340,"&lt;="&amp;D118)</x:f>
        <x:v>12</x:v>
      </x:c>
      <x:c r="F118" s="20" t="n">
        <x:f>COUNTIF($B$5:$B$340,B118)</x:f>
        <x:v>35</x:v>
      </x:c>
      <x:c r="G118" s="20" t="n">
        <x:f>MAX(1,ROUNDUP(F118*'参数与说明'!$B$5,0))</x:f>
        <x:v>4</x:v>
      </x:c>
      <x:c r="H118" s="15" t="str">
        <x:f>IF(E118&lt;=G118,"入样","")</x:f>
      </x:c>
    </x:row>
    <x:row r="119">
      <x:c r="A119" s="15" t="n">
        <x:v>115</x:v>
      </x:c>
      <x:c r="B119" s="15" t="str">
        <x:v>赵医生</x:v>
      </x:c>
      <x:c r="C119" s="15" t="str">
        <x:v>JY20260507-0115</x:v>
      </x:c>
      <x:c r="D119" s="19" t="n">
        <x:f>RAND()</x:f>
        <x:v>0.24188720004185782</x:v>
      </x:c>
      <x:c r="E119" s="20" t="n">
        <x:f>COUNTIFS($B$5:$B$340,B119,$D$5:$D$340,"&lt;="&amp;D119)</x:f>
        <x:v>11</x:v>
      </x:c>
      <x:c r="F119" s="20" t="n">
        <x:f>COUNTIF($B$5:$B$340,B119)</x:f>
        <x:v>35</x:v>
      </x:c>
      <x:c r="G119" s="20" t="n">
        <x:f>MAX(1,ROUNDUP(F119*'参数与说明'!$B$5,0))</x:f>
        <x:v>4</x:v>
      </x:c>
      <x:c r="H119" s="15" t="str">
        <x:f>IF(E119&lt;=G119,"入样","")</x:f>
      </x:c>
    </x:row>
    <x:row r="120">
      <x:c r="A120" s="15" t="n">
        <x:v>116</x:v>
      </x:c>
      <x:c r="B120" s="15" t="str">
        <x:v>赵医生</x:v>
      </x:c>
      <x:c r="C120" s="15" t="str">
        <x:v>JY20260507-0116</x:v>
      </x:c>
      <x:c r="D120" s="19" t="n">
        <x:f>RAND()</x:f>
        <x:v>0.19327060003811836</x:v>
      </x:c>
      <x:c r="E120" s="20" t="n">
        <x:f>COUNTIFS($B$5:$B$340,B120,$D$5:$D$340,"&lt;="&amp;D120)</x:f>
        <x:v>9</x:v>
      </x:c>
      <x:c r="F120" s="20" t="n">
        <x:f>COUNTIF($B$5:$B$340,B120)</x:f>
        <x:v>35</x:v>
      </x:c>
      <x:c r="G120" s="20" t="n">
        <x:f>MAX(1,ROUNDUP(F120*'参数与说明'!$B$5,0))</x:f>
        <x:v>4</x:v>
      </x:c>
      <x:c r="H120" s="15" t="str">
        <x:f>IF(E120&lt;=G120,"入样","")</x:f>
      </x:c>
    </x:row>
    <x:row r="121">
      <x:c r="A121" s="15" t="n">
        <x:v>117</x:v>
      </x:c>
      <x:c r="B121" s="15" t="str">
        <x:v>赵医生</x:v>
      </x:c>
      <x:c r="C121" s="15" t="str">
        <x:v>JY20260507-0117</x:v>
      </x:c>
      <x:c r="D121" s="19" t="n">
        <x:f>RAND()</x:f>
        <x:v>0.40956799886597994</x:v>
      </x:c>
      <x:c r="E121" s="20" t="n">
        <x:f>COUNTIFS($B$5:$B$340,B121,$D$5:$D$340,"&lt;="&amp;D121)</x:f>
        <x:v>18</x:v>
      </x:c>
      <x:c r="F121" s="20" t="n">
        <x:f>COUNTIF($B$5:$B$340,B121)</x:f>
        <x:v>35</x:v>
      </x:c>
      <x:c r="G121" s="20" t="n">
        <x:f>MAX(1,ROUNDUP(F121*'参数与说明'!$B$5,0))</x:f>
        <x:v>4</x:v>
      </x:c>
      <x:c r="H121" s="15" t="str">
        <x:f>IF(E121&lt;=G121,"入样","")</x:f>
      </x:c>
    </x:row>
    <x:row r="122">
      <x:c r="A122" s="15" t="n">
        <x:v>118</x:v>
      </x:c>
      <x:c r="B122" s="15" t="str">
        <x:v>赵医生</x:v>
      </x:c>
      <x:c r="C122" s="15" t="str">
        <x:v>JY20260507-0118</x:v>
      </x:c>
      <x:c r="D122" s="19" t="n">
        <x:f>RAND()</x:f>
        <x:v>0.006704371459023806</x:v>
      </x:c>
      <x:c r="E122" s="20" t="n">
        <x:f>COUNTIFS($B$5:$B$340,B122,$D$5:$D$340,"&lt;="&amp;D122)</x:f>
        <x:v>1</x:v>
      </x:c>
      <x:c r="F122" s="20" t="n">
        <x:f>COUNTIF($B$5:$B$340,B122)</x:f>
        <x:v>35</x:v>
      </x:c>
      <x:c r="G122" s="20" t="n">
        <x:f>MAX(1,ROUNDUP(F122*'参数与说明'!$B$5,0))</x:f>
        <x:v>4</x:v>
      </x:c>
      <x:c r="H122" s="15" t="str">
        <x:f>IF(E122&lt;=G122,"入样","")</x:f>
        <x:v>入样</x:v>
      </x:c>
    </x:row>
    <x:row r="123">
      <x:c r="A123" s="15" t="n">
        <x:v>119</x:v>
      </x:c>
      <x:c r="B123" s="15" t="str">
        <x:v>赵医生</x:v>
      </x:c>
      <x:c r="C123" s="15" t="str">
        <x:v>JY20260507-0119</x:v>
      </x:c>
      <x:c r="D123" s="19" t="n">
        <x:f>RAND()</x:f>
        <x:v>0.016538790117494373</x:v>
      </x:c>
      <x:c r="E123" s="20" t="n">
        <x:f>COUNTIFS($B$5:$B$340,B123,$D$5:$D$340,"&lt;="&amp;D123)</x:f>
        <x:v>2</x:v>
      </x:c>
      <x:c r="F123" s="20" t="n">
        <x:f>COUNTIF($B$5:$B$340,B123)</x:f>
        <x:v>35</x:v>
      </x:c>
      <x:c r="G123" s="20" t="n">
        <x:f>MAX(1,ROUNDUP(F123*'参数与说明'!$B$5,0))</x:f>
        <x:v>4</x:v>
      </x:c>
      <x:c r="H123" s="15" t="str">
        <x:f>IF(E123&lt;=G123,"入样","")</x:f>
        <x:v>入样</x:v>
      </x:c>
    </x:row>
    <x:row r="124">
      <x:c r="A124" s="15" t="n">
        <x:v>120</x:v>
      </x:c>
      <x:c r="B124" s="15" t="str">
        <x:v>赵医生</x:v>
      </x:c>
      <x:c r="C124" s="15" t="str">
        <x:v>JY20260507-0120</x:v>
      </x:c>
      <x:c r="D124" s="19" t="n">
        <x:f>RAND()</x:f>
        <x:v>0.8494455651266654</x:v>
      </x:c>
      <x:c r="E124" s="20" t="n">
        <x:f>COUNTIFS($B$5:$B$340,B124,$D$5:$D$340,"&lt;="&amp;D124)</x:f>
        <x:v>34</x:v>
      </x:c>
      <x:c r="F124" s="20" t="n">
        <x:f>COUNTIF($B$5:$B$340,B124)</x:f>
        <x:v>35</x:v>
      </x:c>
      <x:c r="G124" s="20" t="n">
        <x:f>MAX(1,ROUNDUP(F124*'参数与说明'!$B$5,0))</x:f>
        <x:v>4</x:v>
      </x:c>
      <x:c r="H124" s="15" t="str">
        <x:f>IF(E124&lt;=G124,"入样","")</x:f>
      </x:c>
    </x:row>
    <x:row r="125">
      <x:c r="A125" s="15" t="n">
        <x:v>121</x:v>
      </x:c>
      <x:c r="B125" s="15" t="str">
        <x:v>赵医生</x:v>
      </x:c>
      <x:c r="C125" s="15" t="str">
        <x:v>JY20260507-0121</x:v>
      </x:c>
      <x:c r="D125" s="19" t="n">
        <x:f>RAND()</x:f>
        <x:v>0.8246247835128594</x:v>
      </x:c>
      <x:c r="E125" s="20" t="n">
        <x:f>COUNTIFS($B$5:$B$340,B125,$D$5:$D$340,"&lt;="&amp;D125)</x:f>
        <x:v>30</x:v>
      </x:c>
      <x:c r="F125" s="20" t="n">
        <x:f>COUNTIF($B$5:$B$340,B125)</x:f>
        <x:v>35</x:v>
      </x:c>
      <x:c r="G125" s="20" t="n">
        <x:f>MAX(1,ROUNDUP(F125*'参数与说明'!$B$5,0))</x:f>
        <x:v>4</x:v>
      </x:c>
      <x:c r="H125" s="15" t="str">
        <x:f>IF(E125&lt;=G125,"入样","")</x:f>
      </x:c>
    </x:row>
    <x:row r="126">
      <x:c r="A126" s="15" t="n">
        <x:v>122</x:v>
      </x:c>
      <x:c r="B126" s="15" t="str">
        <x:v>赵医生</x:v>
      </x:c>
      <x:c r="C126" s="15" t="str">
        <x:v>JY20260507-0122</x:v>
      </x:c>
      <x:c r="D126" s="19" t="n">
        <x:f>RAND()</x:f>
        <x:v>0.17184354438025828</x:v>
      </x:c>
      <x:c r="E126" s="20" t="n">
        <x:f>COUNTIFS($B$5:$B$340,B126,$D$5:$D$340,"&lt;="&amp;D126)</x:f>
        <x:v>8</x:v>
      </x:c>
      <x:c r="F126" s="20" t="n">
        <x:f>COUNTIF($B$5:$B$340,B126)</x:f>
        <x:v>35</x:v>
      </x:c>
      <x:c r="G126" s="20" t="n">
        <x:f>MAX(1,ROUNDUP(F126*'参数与说明'!$B$5,0))</x:f>
        <x:v>4</x:v>
      </x:c>
      <x:c r="H126" s="15" t="str">
        <x:f>IF(E126&lt;=G126,"入样","")</x:f>
      </x:c>
    </x:row>
    <x:row r="127">
      <x:c r="A127" s="15" t="n">
        <x:v>123</x:v>
      </x:c>
      <x:c r="B127" s="15" t="str">
        <x:v>陈医生</x:v>
      </x:c>
      <x:c r="C127" s="15" t="str">
        <x:v>JY20260507-0123</x:v>
      </x:c>
      <x:c r="D127" s="19" t="n">
        <x:f>RAND()</x:f>
        <x:v>0.7073420649163519</x:v>
      </x:c>
      <x:c r="E127" s="20" t="n">
        <x:f>COUNTIFS($B$5:$B$340,B127,$D$5:$D$340,"&lt;="&amp;D127)</x:f>
        <x:v>13</x:v>
      </x:c>
      <x:c r="F127" s="20" t="n">
        <x:f>COUNTIF($B$5:$B$340,B127)</x:f>
        <x:v>22</x:v>
      </x:c>
      <x:c r="G127" s="20" t="n">
        <x:f>MAX(1,ROUNDUP(F127*'参数与说明'!$B$5,0))</x:f>
        <x:v>3</x:v>
      </x:c>
      <x:c r="H127" s="15" t="str">
        <x:f>IF(E127&lt;=G127,"入样","")</x:f>
      </x:c>
    </x:row>
    <x:row r="128">
      <x:c r="A128" s="15" t="n">
        <x:v>124</x:v>
      </x:c>
      <x:c r="B128" s="15" t="str">
        <x:v>陈医生</x:v>
      </x:c>
      <x:c r="C128" s="15" t="str">
        <x:v>JY20260507-0124</x:v>
      </x:c>
      <x:c r="D128" s="19" t="n">
        <x:f>RAND()</x:f>
        <x:v>0.7076901401211432</x:v>
      </x:c>
      <x:c r="E128" s="20" t="n">
        <x:f>COUNTIFS($B$5:$B$340,B128,$D$5:$D$340,"&lt;="&amp;D128)</x:f>
        <x:v>14</x:v>
      </x:c>
      <x:c r="F128" s="20" t="n">
        <x:f>COUNTIF($B$5:$B$340,B128)</x:f>
        <x:v>22</x:v>
      </x:c>
      <x:c r="G128" s="20" t="n">
        <x:f>MAX(1,ROUNDUP(F128*'参数与说明'!$B$5,0))</x:f>
        <x:v>3</x:v>
      </x:c>
      <x:c r="H128" s="15" t="str">
        <x:f>IF(E128&lt;=G128,"入样","")</x:f>
      </x:c>
    </x:row>
    <x:row r="129">
      <x:c r="A129" s="15" t="n">
        <x:v>125</x:v>
      </x:c>
      <x:c r="B129" s="15" t="str">
        <x:v>陈医生</x:v>
      </x:c>
      <x:c r="C129" s="15" t="str">
        <x:v>JY20260507-0125</x:v>
      </x:c>
      <x:c r="D129" s="19" t="n">
        <x:f>RAND()</x:f>
        <x:v>0.991438626285536</x:v>
      </x:c>
      <x:c r="E129" s="20" t="n">
        <x:f>COUNTIFS($B$5:$B$340,B129,$D$5:$D$340,"&lt;="&amp;D129)</x:f>
        <x:v>22</x:v>
      </x:c>
      <x:c r="F129" s="20" t="n">
        <x:f>COUNTIF($B$5:$B$340,B129)</x:f>
        <x:v>22</x:v>
      </x:c>
      <x:c r="G129" s="20" t="n">
        <x:f>MAX(1,ROUNDUP(F129*'参数与说明'!$B$5,0))</x:f>
        <x:v>3</x:v>
      </x:c>
      <x:c r="H129" s="15" t="str">
        <x:f>IF(E129&lt;=G129,"入样","")</x:f>
      </x:c>
    </x:row>
    <x:row r="130">
      <x:c r="A130" s="15" t="n">
        <x:v>126</x:v>
      </x:c>
      <x:c r="B130" s="15" t="str">
        <x:v>陈医生</x:v>
      </x:c>
      <x:c r="C130" s="15" t="str">
        <x:v>JY20260507-0126</x:v>
      </x:c>
      <x:c r="D130" s="19" t="n">
        <x:f>RAND()</x:f>
        <x:v>0.32356740263766304</x:v>
      </x:c>
      <x:c r="E130" s="20" t="n">
        <x:f>COUNTIFS($B$5:$B$340,B130,$D$5:$D$340,"&lt;="&amp;D130)</x:f>
        <x:v>5</x:v>
      </x:c>
      <x:c r="F130" s="20" t="n">
        <x:f>COUNTIF($B$5:$B$340,B130)</x:f>
        <x:v>22</x:v>
      </x:c>
      <x:c r="G130" s="20" t="n">
        <x:f>MAX(1,ROUNDUP(F130*'参数与说明'!$B$5,0))</x:f>
        <x:v>3</x:v>
      </x:c>
      <x:c r="H130" s="15" t="str">
        <x:f>IF(E130&lt;=G130,"入样","")</x:f>
      </x:c>
    </x:row>
    <x:row r="131">
      <x:c r="A131" s="15" t="n">
        <x:v>127</x:v>
      </x:c>
      <x:c r="B131" s="15" t="str">
        <x:v>陈医生</x:v>
      </x:c>
      <x:c r="C131" s="15" t="str">
        <x:v>JY20260507-0127</x:v>
      </x:c>
      <x:c r="D131" s="19" t="n">
        <x:f>RAND()</x:f>
        <x:v>0.21635777897760555</x:v>
      </x:c>
      <x:c r="E131" s="20" t="n">
        <x:f>COUNTIFS($B$5:$B$340,B131,$D$5:$D$340,"&lt;="&amp;D131)</x:f>
        <x:v>3</x:v>
      </x:c>
      <x:c r="F131" s="20" t="n">
        <x:f>COUNTIF($B$5:$B$340,B131)</x:f>
        <x:v>22</x:v>
      </x:c>
      <x:c r="G131" s="20" t="n">
        <x:f>MAX(1,ROUNDUP(F131*'参数与说明'!$B$5,0))</x:f>
        <x:v>3</x:v>
      </x:c>
      <x:c r="H131" s="15" t="str">
        <x:f>IF(E131&lt;=G131,"入样","")</x:f>
        <x:v>入样</x:v>
      </x:c>
    </x:row>
    <x:row r="132">
      <x:c r="A132" s="15" t="n">
        <x:v>128</x:v>
      </x:c>
      <x:c r="B132" s="15" t="str">
        <x:v>陈医生</x:v>
      </x:c>
      <x:c r="C132" s="15" t="str">
        <x:v>JY20260507-0128</x:v>
      </x:c>
      <x:c r="D132" s="19" t="n">
        <x:f>RAND()</x:f>
        <x:v>0.04267006337288881</x:v>
      </x:c>
      <x:c r="E132" s="20" t="n">
        <x:f>COUNTIFS($B$5:$B$340,B132,$D$5:$D$340,"&lt;="&amp;D132)</x:f>
        <x:v>1</x:v>
      </x:c>
      <x:c r="F132" s="20" t="n">
        <x:f>COUNTIF($B$5:$B$340,B132)</x:f>
        <x:v>22</x:v>
      </x:c>
      <x:c r="G132" s="20" t="n">
        <x:f>MAX(1,ROUNDUP(F132*'参数与说明'!$B$5,0))</x:f>
        <x:v>3</x:v>
      </x:c>
      <x:c r="H132" s="15" t="str">
        <x:f>IF(E132&lt;=G132,"入样","")</x:f>
        <x:v>入样</x:v>
      </x:c>
    </x:row>
    <x:row r="133">
      <x:c r="A133" s="15" t="n">
        <x:v>129</x:v>
      </x:c>
      <x:c r="B133" s="15" t="str">
        <x:v>陈医生</x:v>
      </x:c>
      <x:c r="C133" s="15" t="str">
        <x:v>JY20260507-0129</x:v>
      </x:c>
      <x:c r="D133" s="19" t="n">
        <x:f>RAND()</x:f>
        <x:v>0.2336491376029609</x:v>
      </x:c>
      <x:c r="E133" s="20" t="n">
        <x:f>COUNTIFS($B$5:$B$340,B133,$D$5:$D$340,"&lt;="&amp;D133)</x:f>
        <x:v>4</x:v>
      </x:c>
      <x:c r="F133" s="20" t="n">
        <x:f>COUNTIF($B$5:$B$340,B133)</x:f>
        <x:v>22</x:v>
      </x:c>
      <x:c r="G133" s="20" t="n">
        <x:f>MAX(1,ROUNDUP(F133*'参数与说明'!$B$5,0))</x:f>
        <x:v>3</x:v>
      </x:c>
      <x:c r="H133" s="15" t="str">
        <x:f>IF(E133&lt;=G133,"入样","")</x:f>
      </x:c>
    </x:row>
    <x:row r="134">
      <x:c r="A134" s="15" t="n">
        <x:v>130</x:v>
      </x:c>
      <x:c r="B134" s="15" t="str">
        <x:v>陈医生</x:v>
      </x:c>
      <x:c r="C134" s="15" t="str">
        <x:v>JY20260507-0130</x:v>
      </x:c>
      <x:c r="D134" s="19" t="n">
        <x:f>RAND()</x:f>
        <x:v>0.7322972464822849</x:v>
      </x:c>
      <x:c r="E134" s="20" t="n">
        <x:f>COUNTIFS($B$5:$B$340,B134,$D$5:$D$340,"&lt;="&amp;D134)</x:f>
        <x:v>17</x:v>
      </x:c>
      <x:c r="F134" s="20" t="n">
        <x:f>COUNTIF($B$5:$B$340,B134)</x:f>
        <x:v>22</x:v>
      </x:c>
      <x:c r="G134" s="20" t="n">
        <x:f>MAX(1,ROUNDUP(F134*'参数与说明'!$B$5,0))</x:f>
        <x:v>3</x:v>
      </x:c>
      <x:c r="H134" s="15" t="str">
        <x:f>IF(E134&lt;=G134,"入样","")</x:f>
      </x:c>
    </x:row>
    <x:row r="135">
      <x:c r="A135" s="15" t="n">
        <x:v>131</x:v>
      </x:c>
      <x:c r="B135" s="15" t="str">
        <x:v>陈医生</x:v>
      </x:c>
      <x:c r="C135" s="15" t="str">
        <x:v>JY20260507-0131</x:v>
      </x:c>
      <x:c r="D135" s="19" t="n">
        <x:f>RAND()</x:f>
        <x:v>0.978896317186877</x:v>
      </x:c>
      <x:c r="E135" s="20" t="n">
        <x:f>COUNTIFS($B$5:$B$340,B135,$D$5:$D$340,"&lt;="&amp;D135)</x:f>
        <x:v>21</x:v>
      </x:c>
      <x:c r="F135" s="20" t="n">
        <x:f>COUNTIF($B$5:$B$340,B135)</x:f>
        <x:v>22</x:v>
      </x:c>
      <x:c r="G135" s="20" t="n">
        <x:f>MAX(1,ROUNDUP(F135*'参数与说明'!$B$5,0))</x:f>
        <x:v>3</x:v>
      </x:c>
      <x:c r="H135" s="15" t="str">
        <x:f>IF(E135&lt;=G135,"入样","")</x:f>
      </x:c>
    </x:row>
    <x:row r="136">
      <x:c r="A136" s="15" t="n">
        <x:v>132</x:v>
      </x:c>
      <x:c r="B136" s="15" t="str">
        <x:v>陈医生</x:v>
      </x:c>
      <x:c r="C136" s="15" t="str">
        <x:v>JY20260507-0132</x:v>
      </x:c>
      <x:c r="D136" s="19" t="n">
        <x:f>RAND()</x:f>
        <x:v>0.6260350801400343</x:v>
      </x:c>
      <x:c r="E136" s="20" t="n">
        <x:f>COUNTIFS($B$5:$B$340,B136,$D$5:$D$340,"&lt;="&amp;D136)</x:f>
        <x:v>12</x:v>
      </x:c>
      <x:c r="F136" s="20" t="n">
        <x:f>COUNTIF($B$5:$B$340,B136)</x:f>
        <x:v>22</x:v>
      </x:c>
      <x:c r="G136" s="20" t="n">
        <x:f>MAX(1,ROUNDUP(F136*'参数与说明'!$B$5,0))</x:f>
        <x:v>3</x:v>
      </x:c>
      <x:c r="H136" s="15" t="str">
        <x:f>IF(E136&lt;=G136,"入样","")</x:f>
      </x:c>
    </x:row>
    <x:row r="137">
      <x:c r="A137" s="15" t="n">
        <x:v>133</x:v>
      </x:c>
      <x:c r="B137" s="15" t="str">
        <x:v>陈医生</x:v>
      </x:c>
      <x:c r="C137" s="15" t="str">
        <x:v>JY20260507-0133</x:v>
      </x:c>
      <x:c r="D137" s="19" t="n">
        <x:f>RAND()</x:f>
        <x:v>0.8282770583518685</x:v>
      </x:c>
      <x:c r="E137" s="20" t="n">
        <x:f>COUNTIFS($B$5:$B$340,B137,$D$5:$D$340,"&lt;="&amp;D137)</x:f>
        <x:v>19</x:v>
      </x:c>
      <x:c r="F137" s="20" t="n">
        <x:f>COUNTIF($B$5:$B$340,B137)</x:f>
        <x:v>22</x:v>
      </x:c>
      <x:c r="G137" s="20" t="n">
        <x:f>MAX(1,ROUNDUP(F137*'参数与说明'!$B$5,0))</x:f>
        <x:v>3</x:v>
      </x:c>
      <x:c r="H137" s="15" t="str">
        <x:f>IF(E137&lt;=G137,"入样","")</x:f>
      </x:c>
    </x:row>
    <x:row r="138">
      <x:c r="A138" s="15" t="n">
        <x:v>134</x:v>
      </x:c>
      <x:c r="B138" s="15" t="str">
        <x:v>陈医生</x:v>
      </x:c>
      <x:c r="C138" s="15" t="str">
        <x:v>JY20260507-0134</x:v>
      </x:c>
      <x:c r="D138" s="19" t="n">
        <x:f>RAND()</x:f>
        <x:v>0.4936672496458161</x:v>
      </x:c>
      <x:c r="E138" s="20" t="n">
        <x:f>COUNTIFS($B$5:$B$340,B138,$D$5:$D$340,"&lt;="&amp;D138)</x:f>
        <x:v>8</x:v>
      </x:c>
      <x:c r="F138" s="20" t="n">
        <x:f>COUNTIF($B$5:$B$340,B138)</x:f>
        <x:v>22</x:v>
      </x:c>
      <x:c r="G138" s="20" t="n">
        <x:f>MAX(1,ROUNDUP(F138*'参数与说明'!$B$5,0))</x:f>
        <x:v>3</x:v>
      </x:c>
      <x:c r="H138" s="15" t="str">
        <x:f>IF(E138&lt;=G138,"入样","")</x:f>
      </x:c>
    </x:row>
    <x:row r="139">
      <x:c r="A139" s="15" t="n">
        <x:v>135</x:v>
      </x:c>
      <x:c r="B139" s="15" t="str">
        <x:v>陈医生</x:v>
      </x:c>
      <x:c r="C139" s="15" t="str">
        <x:v>JY20260507-0135</x:v>
      </x:c>
      <x:c r="D139" s="19" t="n">
        <x:f>RAND()</x:f>
        <x:v>0.5940561529665179</x:v>
      </x:c>
      <x:c r="E139" s="20" t="n">
        <x:f>COUNTIFS($B$5:$B$340,B139,$D$5:$D$340,"&lt;="&amp;D139)</x:f>
        <x:v>11</x:v>
      </x:c>
      <x:c r="F139" s="20" t="n">
        <x:f>COUNTIF($B$5:$B$340,B139)</x:f>
        <x:v>22</x:v>
      </x:c>
      <x:c r="G139" s="20" t="n">
        <x:f>MAX(1,ROUNDUP(F139*'参数与说明'!$B$5,0))</x:f>
        <x:v>3</x:v>
      </x:c>
      <x:c r="H139" s="15" t="str">
        <x:f>IF(E139&lt;=G139,"入样","")</x:f>
      </x:c>
    </x:row>
    <x:row r="140">
      <x:c r="A140" s="15" t="n">
        <x:v>136</x:v>
      </x:c>
      <x:c r="B140" s="15" t="str">
        <x:v>陈医生</x:v>
      </x:c>
      <x:c r="C140" s="15" t="str">
        <x:v>JY20260507-0136</x:v>
      </x:c>
      <x:c r="D140" s="19" t="n">
        <x:f>RAND()</x:f>
        <x:v>0.5189234477815294</x:v>
      </x:c>
      <x:c r="E140" s="20" t="n">
        <x:f>COUNTIFS($B$5:$B$340,B140,$D$5:$D$340,"&lt;="&amp;D140)</x:f>
        <x:v>9</x:v>
      </x:c>
      <x:c r="F140" s="20" t="n">
        <x:f>COUNTIF($B$5:$B$340,B140)</x:f>
        <x:v>22</x:v>
      </x:c>
      <x:c r="G140" s="20" t="n">
        <x:f>MAX(1,ROUNDUP(F140*'参数与说明'!$B$5,0))</x:f>
        <x:v>3</x:v>
      </x:c>
      <x:c r="H140" s="15" t="str">
        <x:f>IF(E140&lt;=G140,"入样","")</x:f>
      </x:c>
    </x:row>
    <x:row r="141">
      <x:c r="A141" s="15" t="n">
        <x:v>137</x:v>
      </x:c>
      <x:c r="B141" s="15" t="str">
        <x:v>陈医生</x:v>
      </x:c>
      <x:c r="C141" s="15" t="str">
        <x:v>JY20260507-0137</x:v>
      </x:c>
      <x:c r="D141" s="19" t="n">
        <x:f>RAND()</x:f>
        <x:v>0.8981811968315517</x:v>
      </x:c>
      <x:c r="E141" s="20" t="n">
        <x:f>COUNTIFS($B$5:$B$340,B141,$D$5:$D$340,"&lt;="&amp;D141)</x:f>
        <x:v>20</x:v>
      </x:c>
      <x:c r="F141" s="20" t="n">
        <x:f>COUNTIF($B$5:$B$340,B141)</x:f>
        <x:v>22</x:v>
      </x:c>
      <x:c r="G141" s="20" t="n">
        <x:f>MAX(1,ROUNDUP(F141*'参数与说明'!$B$5,0))</x:f>
        <x:v>3</x:v>
      </x:c>
      <x:c r="H141" s="15" t="str">
        <x:f>IF(E141&lt;=G141,"入样","")</x:f>
      </x:c>
    </x:row>
    <x:row r="142">
      <x:c r="A142" s="15" t="n">
        <x:v>138</x:v>
      </x:c>
      <x:c r="B142" s="15" t="str">
        <x:v>陈医生</x:v>
      </x:c>
      <x:c r="C142" s="15" t="str">
        <x:v>JY20260507-0138</x:v>
      </x:c>
      <x:c r="D142" s="19" t="n">
        <x:f>RAND()</x:f>
        <x:v>0.45455349488969243</x:v>
      </x:c>
      <x:c r="E142" s="20" t="n">
        <x:f>COUNTIFS($B$5:$B$340,B142,$D$5:$D$340,"&lt;="&amp;D142)</x:f>
        <x:v>7</x:v>
      </x:c>
      <x:c r="F142" s="20" t="n">
        <x:f>COUNTIF($B$5:$B$340,B142)</x:f>
        <x:v>22</x:v>
      </x:c>
      <x:c r="G142" s="20" t="n">
        <x:f>MAX(1,ROUNDUP(F142*'参数与说明'!$B$5,0))</x:f>
        <x:v>3</x:v>
      </x:c>
      <x:c r="H142" s="15" t="str">
        <x:f>IF(E142&lt;=G142,"入样","")</x:f>
      </x:c>
    </x:row>
    <x:row r="143">
      <x:c r="A143" s="15" t="n">
        <x:v>139</x:v>
      </x:c>
      <x:c r="B143" s="15" t="str">
        <x:v>陈医生</x:v>
      </x:c>
      <x:c r="C143" s="15" t="str">
        <x:v>JY20260507-0139</x:v>
      </x:c>
      <x:c r="D143" s="19" t="n">
        <x:f>RAND()</x:f>
        <x:v>0.21196945381464838</x:v>
      </x:c>
      <x:c r="E143" s="20" t="n">
        <x:f>COUNTIFS($B$5:$B$340,B143,$D$5:$D$340,"&lt;="&amp;D143)</x:f>
        <x:v>2</x:v>
      </x:c>
      <x:c r="F143" s="20" t="n">
        <x:f>COUNTIF($B$5:$B$340,B143)</x:f>
        <x:v>22</x:v>
      </x:c>
      <x:c r="G143" s="20" t="n">
        <x:f>MAX(1,ROUNDUP(F143*'参数与说明'!$B$5,0))</x:f>
        <x:v>3</x:v>
      </x:c>
      <x:c r="H143" s="15" t="str">
        <x:f>IF(E143&lt;=G143,"入样","")</x:f>
        <x:v>入样</x:v>
      </x:c>
    </x:row>
    <x:row r="144">
      <x:c r="A144" s="15" t="n">
        <x:v>140</x:v>
      </x:c>
      <x:c r="B144" s="15" t="str">
        <x:v>陈医生</x:v>
      </x:c>
      <x:c r="C144" s="15" t="str">
        <x:v>JY20260507-0140</x:v>
      </x:c>
      <x:c r="D144" s="19" t="n">
        <x:f>RAND()</x:f>
        <x:v>0.39909364479011467</x:v>
      </x:c>
      <x:c r="E144" s="20" t="n">
        <x:f>COUNTIFS($B$5:$B$340,B144,$D$5:$D$340,"&lt;="&amp;D144)</x:f>
        <x:v>6</x:v>
      </x:c>
      <x:c r="F144" s="20" t="n">
        <x:f>COUNTIF($B$5:$B$340,B144)</x:f>
        <x:v>22</x:v>
      </x:c>
      <x:c r="G144" s="20" t="n">
        <x:f>MAX(1,ROUNDUP(F144*'参数与说明'!$B$5,0))</x:f>
        <x:v>3</x:v>
      </x:c>
      <x:c r="H144" s="15" t="str">
        <x:f>IF(E144&lt;=G144,"入样","")</x:f>
      </x:c>
    </x:row>
    <x:row r="145">
      <x:c r="A145" s="15" t="n">
        <x:v>141</x:v>
      </x:c>
      <x:c r="B145" s="15" t="str">
        <x:v>陈医生</x:v>
      </x:c>
      <x:c r="C145" s="15" t="str">
        <x:v>JY20260507-0141</x:v>
      </x:c>
      <x:c r="D145" s="19" t="n">
        <x:f>RAND()</x:f>
        <x:v>0.7167125824252089</x:v>
      </x:c>
      <x:c r="E145" s="20" t="n">
        <x:f>COUNTIFS($B$5:$B$340,B145,$D$5:$D$340,"&lt;="&amp;D145)</x:f>
        <x:v>15</x:v>
      </x:c>
      <x:c r="F145" s="20" t="n">
        <x:f>COUNTIF($B$5:$B$340,B145)</x:f>
        <x:v>22</x:v>
      </x:c>
      <x:c r="G145" s="20" t="n">
        <x:f>MAX(1,ROUNDUP(F145*'参数与说明'!$B$5,0))</x:f>
        <x:v>3</x:v>
      </x:c>
      <x:c r="H145" s="15" t="str">
        <x:f>IF(E145&lt;=G145,"入样","")</x:f>
      </x:c>
    </x:row>
    <x:row r="146">
      <x:c r="A146" s="15" t="n">
        <x:v>142</x:v>
      </x:c>
      <x:c r="B146" s="15" t="str">
        <x:v>陈医生</x:v>
      </x:c>
      <x:c r="C146" s="15" t="str">
        <x:v>JY20260507-0142</x:v>
      </x:c>
      <x:c r="D146" s="19" t="n">
        <x:f>RAND()</x:f>
        <x:v>0.7923498281859424</x:v>
      </x:c>
      <x:c r="E146" s="20" t="n">
        <x:f>COUNTIFS($B$5:$B$340,B146,$D$5:$D$340,"&lt;="&amp;D146)</x:f>
        <x:v>18</x:v>
      </x:c>
      <x:c r="F146" s="20" t="n">
        <x:f>COUNTIF($B$5:$B$340,B146)</x:f>
        <x:v>22</x:v>
      </x:c>
      <x:c r="G146" s="20" t="n">
        <x:f>MAX(1,ROUNDUP(F146*'参数与说明'!$B$5,0))</x:f>
        <x:v>3</x:v>
      </x:c>
      <x:c r="H146" s="15" t="str">
        <x:f>IF(E146&lt;=G146,"入样","")</x:f>
      </x:c>
    </x:row>
    <x:row r="147">
      <x:c r="A147" s="15" t="n">
        <x:v>143</x:v>
      </x:c>
      <x:c r="B147" s="15" t="str">
        <x:v>陈医生</x:v>
      </x:c>
      <x:c r="C147" s="15" t="str">
        <x:v>JY20260507-0143</x:v>
      </x:c>
      <x:c r="D147" s="19" t="n">
        <x:f>RAND()</x:f>
        <x:v>0.7208757126472319</x:v>
      </x:c>
      <x:c r="E147" s="20" t="n">
        <x:f>COUNTIFS($B$5:$B$340,B147,$D$5:$D$340,"&lt;="&amp;D147)</x:f>
        <x:v>16</x:v>
      </x:c>
      <x:c r="F147" s="20" t="n">
        <x:f>COUNTIF($B$5:$B$340,B147)</x:f>
        <x:v>22</x:v>
      </x:c>
      <x:c r="G147" s="20" t="n">
        <x:f>MAX(1,ROUNDUP(F147*'参数与说明'!$B$5,0))</x:f>
        <x:v>3</x:v>
      </x:c>
      <x:c r="H147" s="15" t="str">
        <x:f>IF(E147&lt;=G147,"入样","")</x:f>
      </x:c>
    </x:row>
    <x:row r="148">
      <x:c r="A148" s="15" t="n">
        <x:v>144</x:v>
      </x:c>
      <x:c r="B148" s="15" t="str">
        <x:v>陈医生</x:v>
      </x:c>
      <x:c r="C148" s="15" t="str">
        <x:v>JY20260507-0144</x:v>
      </x:c>
      <x:c r="D148" s="19" t="n">
        <x:f>RAND()</x:f>
        <x:v>0.5637531260642064</x:v>
      </x:c>
      <x:c r="E148" s="20" t="n">
        <x:f>COUNTIFS($B$5:$B$340,B148,$D$5:$D$340,"&lt;="&amp;D148)</x:f>
        <x:v>10</x:v>
      </x:c>
      <x:c r="F148" s="20" t="n">
        <x:f>COUNTIF($B$5:$B$340,B148)</x:f>
        <x:v>22</x:v>
      </x:c>
      <x:c r="G148" s="20" t="n">
        <x:f>MAX(1,ROUNDUP(F148*'参数与说明'!$B$5,0))</x:f>
        <x:v>3</x:v>
      </x:c>
      <x:c r="H148" s="15" t="str">
        <x:f>IF(E148&lt;=G148,"入样","")</x:f>
      </x:c>
    </x:row>
    <x:row r="149">
      <x:c r="A149" s="15" t="n">
        <x:v>145</x:v>
      </x:c>
      <x:c r="B149" s="15" t="str">
        <x:v>刘医生</x:v>
      </x:c>
      <x:c r="C149" s="15" t="str">
        <x:v>JY20260507-0145</x:v>
      </x:c>
      <x:c r="D149" s="19" t="n">
        <x:f>RAND()</x:f>
        <x:v>0.07997260056059097</x:v>
      </x:c>
      <x:c r="E149" s="20" t="n">
        <x:f>COUNTIFS($B$5:$B$340,B149,$D$5:$D$340,"&lt;="&amp;D149)</x:f>
        <x:v>4</x:v>
      </x:c>
      <x:c r="F149" s="20" t="n">
        <x:f>COUNTIF($B$5:$B$340,B149)</x:f>
        <x:v>51</x:v>
      </x:c>
      <x:c r="G149" s="20" t="n">
        <x:f>MAX(1,ROUNDUP(F149*'参数与说明'!$B$5,0))</x:f>
        <x:v>6</x:v>
      </x:c>
      <x:c r="H149" s="15" t="str">
        <x:f>IF(E149&lt;=G149,"入样","")</x:f>
        <x:v>入样</x:v>
      </x:c>
    </x:row>
    <x:row r="150">
      <x:c r="A150" s="15" t="n">
        <x:v>146</x:v>
      </x:c>
      <x:c r="B150" s="15" t="str">
        <x:v>刘医生</x:v>
      </x:c>
      <x:c r="C150" s="15" t="str">
        <x:v>JY20260507-0146</x:v>
      </x:c>
      <x:c r="D150" s="19" t="n">
        <x:f>RAND()</x:f>
        <x:v>0.8695420449094425</x:v>
      </x:c>
      <x:c r="E150" s="20" t="n">
        <x:f>COUNTIFS($B$5:$B$340,B150,$D$5:$D$340,"&lt;="&amp;D150)</x:f>
        <x:v>45</x:v>
      </x:c>
      <x:c r="F150" s="20" t="n">
        <x:f>COUNTIF($B$5:$B$340,B150)</x:f>
        <x:v>51</x:v>
      </x:c>
      <x:c r="G150" s="20" t="n">
        <x:f>MAX(1,ROUNDUP(F150*'参数与说明'!$B$5,0))</x:f>
        <x:v>6</x:v>
      </x:c>
      <x:c r="H150" s="15" t="str">
        <x:f>IF(E150&lt;=G150,"入样","")</x:f>
      </x:c>
    </x:row>
    <x:row r="151">
      <x:c r="A151" s="15" t="n">
        <x:v>147</x:v>
      </x:c>
      <x:c r="B151" s="15" t="str">
        <x:v>刘医生</x:v>
      </x:c>
      <x:c r="C151" s="15" t="str">
        <x:v>JY20260507-0147</x:v>
      </x:c>
      <x:c r="D151" s="19" t="n">
        <x:f>RAND()</x:f>
        <x:v>0.350193330678815</x:v>
      </x:c>
      <x:c r="E151" s="20" t="n">
        <x:f>COUNTIFS($B$5:$B$340,B151,$D$5:$D$340,"&lt;="&amp;D151)</x:f>
        <x:v>16</x:v>
      </x:c>
      <x:c r="F151" s="20" t="n">
        <x:f>COUNTIF($B$5:$B$340,B151)</x:f>
        <x:v>51</x:v>
      </x:c>
      <x:c r="G151" s="20" t="n">
        <x:f>MAX(1,ROUNDUP(F151*'参数与说明'!$B$5,0))</x:f>
        <x:v>6</x:v>
      </x:c>
      <x:c r="H151" s="15" t="str">
        <x:f>IF(E151&lt;=G151,"入样","")</x:f>
      </x:c>
    </x:row>
    <x:row r="152">
      <x:c r="A152" s="15" t="n">
        <x:v>148</x:v>
      </x:c>
      <x:c r="B152" s="15" t="str">
        <x:v>刘医生</x:v>
      </x:c>
      <x:c r="C152" s="15" t="str">
        <x:v>JY20260507-0148</x:v>
      </x:c>
      <x:c r="D152" s="19" t="n">
        <x:f>RAND()</x:f>
        <x:v>0.4358746896781709</x:v>
      </x:c>
      <x:c r="E152" s="20" t="n">
        <x:f>COUNTIFS($B$5:$B$340,B152,$D$5:$D$340,"&lt;="&amp;D152)</x:f>
        <x:v>20</x:v>
      </x:c>
      <x:c r="F152" s="20" t="n">
        <x:f>COUNTIF($B$5:$B$340,B152)</x:f>
        <x:v>51</x:v>
      </x:c>
      <x:c r="G152" s="20" t="n">
        <x:f>MAX(1,ROUNDUP(F152*'参数与说明'!$B$5,0))</x:f>
        <x:v>6</x:v>
      </x:c>
      <x:c r="H152" s="15" t="str">
        <x:f>IF(E152&lt;=G152,"入样","")</x:f>
      </x:c>
    </x:row>
    <x:row r="153">
      <x:c r="A153" s="15" t="n">
        <x:v>149</x:v>
      </x:c>
      <x:c r="B153" s="15" t="str">
        <x:v>刘医生</x:v>
      </x:c>
      <x:c r="C153" s="15" t="str">
        <x:v>JY20260507-0149</x:v>
      </x:c>
      <x:c r="D153" s="19" t="n">
        <x:f>RAND()</x:f>
        <x:v>0.5018615379428482</x:v>
      </x:c>
      <x:c r="E153" s="20" t="n">
        <x:f>COUNTIFS($B$5:$B$340,B153,$D$5:$D$340,"&lt;="&amp;D153)</x:f>
        <x:v>24</x:v>
      </x:c>
      <x:c r="F153" s="20" t="n">
        <x:f>COUNTIF($B$5:$B$340,B153)</x:f>
        <x:v>51</x:v>
      </x:c>
      <x:c r="G153" s="20" t="n">
        <x:f>MAX(1,ROUNDUP(F153*'参数与说明'!$B$5,0))</x:f>
        <x:v>6</x:v>
      </x:c>
      <x:c r="H153" s="15" t="str">
        <x:f>IF(E153&lt;=G153,"入样","")</x:f>
      </x:c>
    </x:row>
    <x:row r="154">
      <x:c r="A154" s="15" t="n">
        <x:v>150</x:v>
      </x:c>
      <x:c r="B154" s="15" t="str">
        <x:v>刘医生</x:v>
      </x:c>
      <x:c r="C154" s="15" t="str">
        <x:v>JY20260507-0150</x:v>
      </x:c>
      <x:c r="D154" s="19" t="n">
        <x:f>RAND()</x:f>
        <x:v>0.4416579748441075</x:v>
      </x:c>
      <x:c r="E154" s="20" t="n">
        <x:f>COUNTIFS($B$5:$B$340,B154,$D$5:$D$340,"&lt;="&amp;D154)</x:f>
        <x:v>21</x:v>
      </x:c>
      <x:c r="F154" s="20" t="n">
        <x:f>COUNTIF($B$5:$B$340,B154)</x:f>
        <x:v>51</x:v>
      </x:c>
      <x:c r="G154" s="20" t="n">
        <x:f>MAX(1,ROUNDUP(F154*'参数与说明'!$B$5,0))</x:f>
        <x:v>6</x:v>
      </x:c>
      <x:c r="H154" s="15" t="str">
        <x:f>IF(E154&lt;=G154,"入样","")</x:f>
      </x:c>
    </x:row>
    <x:row r="155">
      <x:c r="A155" s="15" t="n">
        <x:v>151</x:v>
      </x:c>
      <x:c r="B155" s="15" t="str">
        <x:v>刘医生</x:v>
      </x:c>
      <x:c r="C155" s="15" t="str">
        <x:v>JY20260507-0151</x:v>
      </x:c>
      <x:c r="D155" s="19" t="n">
        <x:f>RAND()</x:f>
        <x:v>0.1384906555138582</x:v>
      </x:c>
      <x:c r="E155" s="20" t="n">
        <x:f>COUNTIFS($B$5:$B$340,B155,$D$5:$D$340,"&lt;="&amp;D155)</x:f>
        <x:v>8</x:v>
      </x:c>
      <x:c r="F155" s="20" t="n">
        <x:f>COUNTIF($B$5:$B$340,B155)</x:f>
        <x:v>51</x:v>
      </x:c>
      <x:c r="G155" s="20" t="n">
        <x:f>MAX(1,ROUNDUP(F155*'参数与说明'!$B$5,0))</x:f>
        <x:v>6</x:v>
      </x:c>
      <x:c r="H155" s="15" t="str">
        <x:f>IF(E155&lt;=G155,"入样","")</x:f>
      </x:c>
    </x:row>
    <x:row r="156">
      <x:c r="A156" s="15" t="n">
        <x:v>152</x:v>
      </x:c>
      <x:c r="B156" s="15" t="str">
        <x:v>刘医生</x:v>
      </x:c>
      <x:c r="C156" s="15" t="str">
        <x:v>JY20260507-0152</x:v>
      </x:c>
      <x:c r="D156" s="19" t="n">
        <x:f>RAND()</x:f>
        <x:v>0.6054883941051243</x:v>
      </x:c>
      <x:c r="E156" s="20" t="n">
        <x:f>COUNTIFS($B$5:$B$340,B156,$D$5:$D$340,"&lt;="&amp;D156)</x:f>
        <x:v>31</x:v>
      </x:c>
      <x:c r="F156" s="20" t="n">
        <x:f>COUNTIF($B$5:$B$340,B156)</x:f>
        <x:v>51</x:v>
      </x:c>
      <x:c r="G156" s="20" t="n">
        <x:f>MAX(1,ROUNDUP(F156*'参数与说明'!$B$5,0))</x:f>
        <x:v>6</x:v>
      </x:c>
      <x:c r="H156" s="15" t="str">
        <x:f>IF(E156&lt;=G156,"入样","")</x:f>
      </x:c>
    </x:row>
    <x:row r="157">
      <x:c r="A157" s="15" t="n">
        <x:v>153</x:v>
      </x:c>
      <x:c r="B157" s="15" t="str">
        <x:v>刘医生</x:v>
      </x:c>
      <x:c r="C157" s="15" t="str">
        <x:v>JY20260507-0153</x:v>
      </x:c>
      <x:c r="D157" s="19" t="n">
        <x:f>RAND()</x:f>
        <x:v>0.8305329591544601</x:v>
      </x:c>
      <x:c r="E157" s="20" t="n">
        <x:f>COUNTIFS($B$5:$B$340,B157,$D$5:$D$340,"&lt;="&amp;D157)</x:f>
        <x:v>41</x:v>
      </x:c>
      <x:c r="F157" s="20" t="n">
        <x:f>COUNTIF($B$5:$B$340,B157)</x:f>
        <x:v>51</x:v>
      </x:c>
      <x:c r="G157" s="20" t="n">
        <x:f>MAX(1,ROUNDUP(F157*'参数与说明'!$B$5,0))</x:f>
        <x:v>6</x:v>
      </x:c>
      <x:c r="H157" s="15" t="str">
        <x:f>IF(E157&lt;=G157,"入样","")</x:f>
      </x:c>
    </x:row>
    <x:row r="158">
      <x:c r="A158" s="15" t="n">
        <x:v>154</x:v>
      </x:c>
      <x:c r="B158" s="15" t="str">
        <x:v>刘医生</x:v>
      </x:c>
      <x:c r="C158" s="15" t="str">
        <x:v>JY20260507-0154</x:v>
      </x:c>
      <x:c r="D158" s="19" t="n">
        <x:f>RAND()</x:f>
        <x:v>0.5895033895304849</x:v>
      </x:c>
      <x:c r="E158" s="20" t="n">
        <x:f>COUNTIFS($B$5:$B$340,B158,$D$5:$D$340,"&lt;="&amp;D158)</x:f>
        <x:v>29</x:v>
      </x:c>
      <x:c r="F158" s="20" t="n">
        <x:f>COUNTIF($B$5:$B$340,B158)</x:f>
        <x:v>51</x:v>
      </x:c>
      <x:c r="G158" s="20" t="n">
        <x:f>MAX(1,ROUNDUP(F158*'参数与说明'!$B$5,0))</x:f>
        <x:v>6</x:v>
      </x:c>
      <x:c r="H158" s="15" t="str">
        <x:f>IF(E158&lt;=G158,"入样","")</x:f>
      </x:c>
    </x:row>
    <x:row r="159">
      <x:c r="A159" s="15" t="n">
        <x:v>155</x:v>
      </x:c>
      <x:c r="B159" s="15" t="str">
        <x:v>刘医生</x:v>
      </x:c>
      <x:c r="C159" s="15" t="str">
        <x:v>JY20260507-0155</x:v>
      </x:c>
      <x:c r="D159" s="19" t="n">
        <x:f>RAND()</x:f>
        <x:v>0.05523494460748368</x:v>
      </x:c>
      <x:c r="E159" s="20" t="n">
        <x:f>COUNTIFS($B$5:$B$340,B159,$D$5:$D$340,"&lt;="&amp;D159)</x:f>
        <x:v>2</x:v>
      </x:c>
      <x:c r="F159" s="20" t="n">
        <x:f>COUNTIF($B$5:$B$340,B159)</x:f>
        <x:v>51</x:v>
      </x:c>
      <x:c r="G159" s="20" t="n">
        <x:f>MAX(1,ROUNDUP(F159*'参数与说明'!$B$5,0))</x:f>
        <x:v>6</x:v>
      </x:c>
      <x:c r="H159" s="15" t="str">
        <x:f>IF(E159&lt;=G159,"入样","")</x:f>
        <x:v>入样</x:v>
      </x:c>
    </x:row>
    <x:row r="160">
      <x:c r="A160" s="15" t="n">
        <x:v>156</x:v>
      </x:c>
      <x:c r="B160" s="15" t="str">
        <x:v>刘医生</x:v>
      </x:c>
      <x:c r="C160" s="15" t="str">
        <x:v>JY20260507-0156</x:v>
      </x:c>
      <x:c r="D160" s="19" t="n">
        <x:f>RAND()</x:f>
        <x:v>0.34379372037211053</x:v>
      </x:c>
      <x:c r="E160" s="20" t="n">
        <x:f>COUNTIFS($B$5:$B$340,B160,$D$5:$D$340,"&lt;="&amp;D160)</x:f>
        <x:v>15</x:v>
      </x:c>
      <x:c r="F160" s="20" t="n">
        <x:f>COUNTIF($B$5:$B$340,B160)</x:f>
        <x:v>51</x:v>
      </x:c>
      <x:c r="G160" s="20" t="n">
        <x:f>MAX(1,ROUNDUP(F160*'参数与说明'!$B$5,0))</x:f>
        <x:v>6</x:v>
      </x:c>
      <x:c r="H160" s="15" t="str">
        <x:f>IF(E160&lt;=G160,"入样","")</x:f>
      </x:c>
    </x:row>
    <x:row r="161">
      <x:c r="A161" s="15" t="n">
        <x:v>157</x:v>
      </x:c>
      <x:c r="B161" s="15" t="str">
        <x:v>刘医生</x:v>
      </x:c>
      <x:c r="C161" s="15" t="str">
        <x:v>JY20260507-0157</x:v>
      </x:c>
      <x:c r="D161" s="19" t="n">
        <x:f>RAND()</x:f>
        <x:v>0.4058182471246886</x:v>
      </x:c>
      <x:c r="E161" s="20" t="n">
        <x:f>COUNTIFS($B$5:$B$340,B161,$D$5:$D$340,"&lt;="&amp;D161)</x:f>
        <x:v>18</x:v>
      </x:c>
      <x:c r="F161" s="20" t="n">
        <x:f>COUNTIF($B$5:$B$340,B161)</x:f>
        <x:v>51</x:v>
      </x:c>
      <x:c r="G161" s="20" t="n">
        <x:f>MAX(1,ROUNDUP(F161*'参数与说明'!$B$5,0))</x:f>
        <x:v>6</x:v>
      </x:c>
      <x:c r="H161" s="15" t="str">
        <x:f>IF(E161&lt;=G161,"入样","")</x:f>
      </x:c>
    </x:row>
    <x:row r="162">
      <x:c r="A162" s="15" t="n">
        <x:v>158</x:v>
      </x:c>
      <x:c r="B162" s="15" t="str">
        <x:v>刘医生</x:v>
      </x:c>
      <x:c r="C162" s="15" t="str">
        <x:v>JY20260507-0158</x:v>
      </x:c>
      <x:c r="D162" s="19" t="n">
        <x:f>RAND()</x:f>
        <x:v>0.30527310901214055</x:v>
      </x:c>
      <x:c r="E162" s="20" t="n">
        <x:f>COUNTIFS($B$5:$B$340,B162,$D$5:$D$340,"&lt;="&amp;D162)</x:f>
        <x:v>13</x:v>
      </x:c>
      <x:c r="F162" s="20" t="n">
        <x:f>COUNTIF($B$5:$B$340,B162)</x:f>
        <x:v>51</x:v>
      </x:c>
      <x:c r="G162" s="20" t="n">
        <x:f>MAX(1,ROUNDUP(F162*'参数与说明'!$B$5,0))</x:f>
        <x:v>6</x:v>
      </x:c>
      <x:c r="H162" s="15" t="str">
        <x:f>IF(E162&lt;=G162,"入样","")</x:f>
      </x:c>
    </x:row>
    <x:row r="163">
      <x:c r="A163" s="15" t="n">
        <x:v>159</x:v>
      </x:c>
      <x:c r="B163" s="15" t="str">
        <x:v>刘医生</x:v>
      </x:c>
      <x:c r="C163" s="15" t="str">
        <x:v>JY20260507-0159</x:v>
      </x:c>
      <x:c r="D163" s="19" t="n">
        <x:f>RAND()</x:f>
        <x:v>0.4741499799495501</x:v>
      </x:c>
      <x:c r="E163" s="20" t="n">
        <x:f>COUNTIFS($B$5:$B$340,B163,$D$5:$D$340,"&lt;="&amp;D163)</x:f>
        <x:v>23</x:v>
      </x:c>
      <x:c r="F163" s="20" t="n">
        <x:f>COUNTIF($B$5:$B$340,B163)</x:f>
        <x:v>51</x:v>
      </x:c>
      <x:c r="G163" s="20" t="n">
        <x:f>MAX(1,ROUNDUP(F163*'参数与说明'!$B$5,0))</x:f>
        <x:v>6</x:v>
      </x:c>
      <x:c r="H163" s="15" t="str">
        <x:f>IF(E163&lt;=G163,"入样","")</x:f>
      </x:c>
    </x:row>
    <x:row r="164">
      <x:c r="A164" s="15" t="n">
        <x:v>160</x:v>
      </x:c>
      <x:c r="B164" s="15" t="str">
        <x:v>刘医生</x:v>
      </x:c>
      <x:c r="C164" s="15" t="str">
        <x:v>JY20260507-0160</x:v>
      </x:c>
      <x:c r="D164" s="19" t="n">
        <x:f>RAND()</x:f>
        <x:v>0.45603075808675064</x:v>
      </x:c>
      <x:c r="E164" s="20" t="n">
        <x:f>COUNTIFS($B$5:$B$340,B164,$D$5:$D$340,"&lt;="&amp;D164)</x:f>
        <x:v>22</x:v>
      </x:c>
      <x:c r="F164" s="20" t="n">
        <x:f>COUNTIF($B$5:$B$340,B164)</x:f>
        <x:v>51</x:v>
      </x:c>
      <x:c r="G164" s="20" t="n">
        <x:f>MAX(1,ROUNDUP(F164*'参数与说明'!$B$5,0))</x:f>
        <x:v>6</x:v>
      </x:c>
      <x:c r="H164" s="15" t="str">
        <x:f>IF(E164&lt;=G164,"入样","")</x:f>
      </x:c>
    </x:row>
    <x:row r="165">
      <x:c r="A165" s="15" t="n">
        <x:v>161</x:v>
      </x:c>
      <x:c r="B165" s="15" t="str">
        <x:v>刘医生</x:v>
      </x:c>
      <x:c r="C165" s="15" t="str">
        <x:v>JY20260507-0161</x:v>
      </x:c>
      <x:c r="D165" s="19" t="n">
        <x:f>RAND()</x:f>
        <x:v>0.8184605670852351</x:v>
      </x:c>
      <x:c r="E165" s="20" t="n">
        <x:f>COUNTIFS($B$5:$B$340,B165,$D$5:$D$340,"&lt;="&amp;D165)</x:f>
        <x:v>40</x:v>
      </x:c>
      <x:c r="F165" s="20" t="n">
        <x:f>COUNTIF($B$5:$B$340,B165)</x:f>
        <x:v>51</x:v>
      </x:c>
      <x:c r="G165" s="20" t="n">
        <x:f>MAX(1,ROUNDUP(F165*'参数与说明'!$B$5,0))</x:f>
        <x:v>6</x:v>
      </x:c>
      <x:c r="H165" s="15" t="str">
        <x:f>IF(E165&lt;=G165,"入样","")</x:f>
      </x:c>
    </x:row>
    <x:row r="166">
      <x:c r="A166" s="15" t="n">
        <x:v>162</x:v>
      </x:c>
      <x:c r="B166" s="15" t="str">
        <x:v>刘医生</x:v>
      </x:c>
      <x:c r="C166" s="15" t="str">
        <x:v>JY20260507-0162</x:v>
      </x:c>
      <x:c r="D166" s="19" t="n">
        <x:f>RAND()</x:f>
        <x:v>0.5741987488112128</x:v>
      </x:c>
      <x:c r="E166" s="20" t="n">
        <x:f>COUNTIFS($B$5:$B$340,B166,$D$5:$D$340,"&lt;="&amp;D166)</x:f>
        <x:v>28</x:v>
      </x:c>
      <x:c r="F166" s="20" t="n">
        <x:f>COUNTIF($B$5:$B$340,B166)</x:f>
        <x:v>51</x:v>
      </x:c>
      <x:c r="G166" s="20" t="n">
        <x:f>MAX(1,ROUNDUP(F166*'参数与说明'!$B$5,0))</x:f>
        <x:v>6</x:v>
      </x:c>
      <x:c r="H166" s="15" t="str">
        <x:f>IF(E166&lt;=G166,"入样","")</x:f>
      </x:c>
    </x:row>
    <x:row r="167">
      <x:c r="A167" s="15" t="n">
        <x:v>163</x:v>
      </x:c>
      <x:c r="B167" s="15" t="str">
        <x:v>刘医生</x:v>
      </x:c>
      <x:c r="C167" s="15" t="str">
        <x:v>JY20260507-0163</x:v>
      </x:c>
      <x:c r="D167" s="19" t="n">
        <x:f>RAND()</x:f>
        <x:v>0.8573640100731089</x:v>
      </x:c>
      <x:c r="E167" s="20" t="n">
        <x:f>COUNTIFS($B$5:$B$340,B167,$D$5:$D$340,"&lt;="&amp;D167)</x:f>
        <x:v>43</x:v>
      </x:c>
      <x:c r="F167" s="20" t="n">
        <x:f>COUNTIF($B$5:$B$340,B167)</x:f>
        <x:v>51</x:v>
      </x:c>
      <x:c r="G167" s="20" t="n">
        <x:f>MAX(1,ROUNDUP(F167*'参数与说明'!$B$5,0))</x:f>
        <x:v>6</x:v>
      </x:c>
      <x:c r="H167" s="15" t="str">
        <x:f>IF(E167&lt;=G167,"入样","")</x:f>
      </x:c>
    </x:row>
    <x:row r="168">
      <x:c r="A168" s="15" t="n">
        <x:v>164</x:v>
      </x:c>
      <x:c r="B168" s="15" t="str">
        <x:v>刘医生</x:v>
      </x:c>
      <x:c r="C168" s="15" t="str">
        <x:v>JY20260507-0164</x:v>
      </x:c>
      <x:c r="D168" s="19" t="n">
        <x:f>RAND()</x:f>
        <x:v>0.548086496909975</x:v>
      </x:c>
      <x:c r="E168" s="20" t="n">
        <x:f>COUNTIFS($B$5:$B$340,B168,$D$5:$D$340,"&lt;="&amp;D168)</x:f>
        <x:v>26</x:v>
      </x:c>
      <x:c r="F168" s="20" t="n">
        <x:f>COUNTIF($B$5:$B$340,B168)</x:f>
        <x:v>51</x:v>
      </x:c>
      <x:c r="G168" s="20" t="n">
        <x:f>MAX(1,ROUNDUP(F168*'参数与说明'!$B$5,0))</x:f>
        <x:v>6</x:v>
      </x:c>
      <x:c r="H168" s="15" t="str">
        <x:f>IF(E168&lt;=G168,"入样","")</x:f>
      </x:c>
    </x:row>
    <x:row r="169">
      <x:c r="A169" s="15" t="n">
        <x:v>165</x:v>
      </x:c>
      <x:c r="B169" s="15" t="str">
        <x:v>刘医生</x:v>
      </x:c>
      <x:c r="C169" s="15" t="str">
        <x:v>JY20260507-0165</x:v>
      </x:c>
      <x:c r="D169" s="19" t="n">
        <x:f>RAND()</x:f>
        <x:v>0.026116766786668855</x:v>
      </x:c>
      <x:c r="E169" s="20" t="n">
        <x:f>COUNTIFS($B$5:$B$340,B169,$D$5:$D$340,"&lt;="&amp;D169)</x:f>
        <x:v>1</x:v>
      </x:c>
      <x:c r="F169" s="20" t="n">
        <x:f>COUNTIF($B$5:$B$340,B169)</x:f>
        <x:v>51</x:v>
      </x:c>
      <x:c r="G169" s="20" t="n">
        <x:f>MAX(1,ROUNDUP(F169*'参数与说明'!$B$5,0))</x:f>
        <x:v>6</x:v>
      </x:c>
      <x:c r="H169" s="15" t="str">
        <x:f>IF(E169&lt;=G169,"入样","")</x:f>
        <x:v>入样</x:v>
      </x:c>
    </x:row>
    <x:row r="170">
      <x:c r="A170" s="15" t="n">
        <x:v>166</x:v>
      </x:c>
      <x:c r="B170" s="15" t="str">
        <x:v>刘医生</x:v>
      </x:c>
      <x:c r="C170" s="15" t="str">
        <x:v>JY20260507-0166</x:v>
      </x:c>
      <x:c r="D170" s="19" t="n">
        <x:f>RAND()</x:f>
        <x:v>0.15190478228678472</x:v>
      </x:c>
      <x:c r="E170" s="20" t="n">
        <x:f>COUNTIFS($B$5:$B$340,B170,$D$5:$D$340,"&lt;="&amp;D170)</x:f>
        <x:v>10</x:v>
      </x:c>
      <x:c r="F170" s="20" t="n">
        <x:f>COUNTIF($B$5:$B$340,B170)</x:f>
        <x:v>51</x:v>
      </x:c>
      <x:c r="G170" s="20" t="n">
        <x:f>MAX(1,ROUNDUP(F170*'参数与说明'!$B$5,0))</x:f>
        <x:v>6</x:v>
      </x:c>
      <x:c r="H170" s="15" t="str">
        <x:f>IF(E170&lt;=G170,"入样","")</x:f>
      </x:c>
    </x:row>
    <x:row r="171">
      <x:c r="A171" s="15" t="n">
        <x:v>167</x:v>
      </x:c>
      <x:c r="B171" s="15" t="str">
        <x:v>刘医生</x:v>
      </x:c>
      <x:c r="C171" s="15" t="str">
        <x:v>JY20260507-0167</x:v>
      </x:c>
      <x:c r="D171" s="19" t="n">
        <x:f>RAND()</x:f>
        <x:v>0.7073487738824936</x:v>
      </x:c>
      <x:c r="E171" s="20" t="n">
        <x:f>COUNTIFS($B$5:$B$340,B171,$D$5:$D$340,"&lt;="&amp;D171)</x:f>
        <x:v>35</x:v>
      </x:c>
      <x:c r="F171" s="20" t="n">
        <x:f>COUNTIF($B$5:$B$340,B171)</x:f>
        <x:v>51</x:v>
      </x:c>
      <x:c r="G171" s="20" t="n">
        <x:f>MAX(1,ROUNDUP(F171*'参数与说明'!$B$5,0))</x:f>
        <x:v>6</x:v>
      </x:c>
      <x:c r="H171" s="15" t="str">
        <x:f>IF(E171&lt;=G171,"入样","")</x:f>
      </x:c>
    </x:row>
    <x:row r="172">
      <x:c r="A172" s="15" t="n">
        <x:v>168</x:v>
      </x:c>
      <x:c r="B172" s="15" t="str">
        <x:v>刘医生</x:v>
      </x:c>
      <x:c r="C172" s="15" t="str">
        <x:v>JY20260507-0168</x:v>
      </x:c>
      <x:c r="D172" s="19" t="n">
        <x:f>RAND()</x:f>
        <x:v>0.7864944164758687</x:v>
      </x:c>
      <x:c r="E172" s="20" t="n">
        <x:f>COUNTIFS($B$5:$B$340,B172,$D$5:$D$340,"&lt;="&amp;D172)</x:f>
        <x:v>39</x:v>
      </x:c>
      <x:c r="F172" s="20" t="n">
        <x:f>COUNTIF($B$5:$B$340,B172)</x:f>
        <x:v>51</x:v>
      </x:c>
      <x:c r="G172" s="20" t="n">
        <x:f>MAX(1,ROUNDUP(F172*'参数与说明'!$B$5,0))</x:f>
        <x:v>6</x:v>
      </x:c>
      <x:c r="H172" s="15" t="str">
        <x:f>IF(E172&lt;=G172,"入样","")</x:f>
      </x:c>
    </x:row>
    <x:row r="173">
      <x:c r="A173" s="15" t="n">
        <x:v>169</x:v>
      </x:c>
      <x:c r="B173" s="15" t="str">
        <x:v>刘医生</x:v>
      </x:c>
      <x:c r="C173" s="15" t="str">
        <x:v>JY20260507-0169</x:v>
      </x:c>
      <x:c r="D173" s="19" t="n">
        <x:f>RAND()</x:f>
        <x:v>0.8986384395073566</x:v>
      </x:c>
      <x:c r="E173" s="20" t="n">
        <x:f>COUNTIFS($B$5:$B$340,B173,$D$5:$D$340,"&lt;="&amp;D173)</x:f>
        <x:v>47</x:v>
      </x:c>
      <x:c r="F173" s="20" t="n">
        <x:f>COUNTIF($B$5:$B$340,B173)</x:f>
        <x:v>51</x:v>
      </x:c>
      <x:c r="G173" s="20" t="n">
        <x:f>MAX(1,ROUNDUP(F173*'参数与说明'!$B$5,0))</x:f>
        <x:v>6</x:v>
      </x:c>
      <x:c r="H173" s="15" t="str">
        <x:f>IF(E173&lt;=G173,"入样","")</x:f>
      </x:c>
    </x:row>
    <x:row r="174">
      <x:c r="A174" s="15" t="n">
        <x:v>170</x:v>
      </x:c>
      <x:c r="B174" s="15" t="str">
        <x:v>刘医生</x:v>
      </x:c>
      <x:c r="C174" s="15" t="str">
        <x:v>JY20260507-0170</x:v>
      </x:c>
      <x:c r="D174" s="19" t="n">
        <x:f>RAND()</x:f>
        <x:v>0.880688286470612</x:v>
      </x:c>
      <x:c r="E174" s="20" t="n">
        <x:f>COUNTIFS($B$5:$B$340,B174,$D$5:$D$340,"&lt;="&amp;D174)</x:f>
        <x:v>46</x:v>
      </x:c>
      <x:c r="F174" s="20" t="n">
        <x:f>COUNTIF($B$5:$B$340,B174)</x:f>
        <x:v>51</x:v>
      </x:c>
      <x:c r="G174" s="20" t="n">
        <x:f>MAX(1,ROUNDUP(F174*'参数与说明'!$B$5,0))</x:f>
        <x:v>6</x:v>
      </x:c>
      <x:c r="H174" s="15" t="str">
        <x:f>IF(E174&lt;=G174,"入样","")</x:f>
      </x:c>
    </x:row>
    <x:row r="175">
      <x:c r="A175" s="15" t="n">
        <x:v>171</x:v>
      </x:c>
      <x:c r="B175" s="15" t="str">
        <x:v>刘医生</x:v>
      </x:c>
      <x:c r="C175" s="15" t="str">
        <x:v>JY20260507-0171</x:v>
      </x:c>
      <x:c r="D175" s="19" t="n">
        <x:f>RAND()</x:f>
        <x:v>0.11663223553203106</x:v>
      </x:c>
      <x:c r="E175" s="20" t="n">
        <x:f>COUNTIFS($B$5:$B$340,B175,$D$5:$D$340,"&lt;="&amp;D175)</x:f>
        <x:v>7</x:v>
      </x:c>
      <x:c r="F175" s="20" t="n">
        <x:f>COUNTIF($B$5:$B$340,B175)</x:f>
        <x:v>51</x:v>
      </x:c>
      <x:c r="G175" s="20" t="n">
        <x:f>MAX(1,ROUNDUP(F175*'参数与说明'!$B$5,0))</x:f>
        <x:v>6</x:v>
      </x:c>
      <x:c r="H175" s="15" t="str">
        <x:f>IF(E175&lt;=G175,"入样","")</x:f>
      </x:c>
    </x:row>
    <x:row r="176">
      <x:c r="A176" s="15" t="n">
        <x:v>172</x:v>
      </x:c>
      <x:c r="B176" s="15" t="str">
        <x:v>刘医生</x:v>
      </x:c>
      <x:c r="C176" s="15" t="str">
        <x:v>JY20260507-0172</x:v>
      </x:c>
      <x:c r="D176" s="19" t="n">
        <x:f>RAND()</x:f>
        <x:v>0.7045533996765088</x:v>
      </x:c>
      <x:c r="E176" s="20" t="n">
        <x:f>COUNTIFS($B$5:$B$340,B176,$D$5:$D$340,"&lt;="&amp;D176)</x:f>
        <x:v>34</x:v>
      </x:c>
      <x:c r="F176" s="20" t="n">
        <x:f>COUNTIF($B$5:$B$340,B176)</x:f>
        <x:v>51</x:v>
      </x:c>
      <x:c r="G176" s="20" t="n">
        <x:f>MAX(1,ROUNDUP(F176*'参数与说明'!$B$5,0))</x:f>
        <x:v>6</x:v>
      </x:c>
      <x:c r="H176" s="15" t="str">
        <x:f>IF(E176&lt;=G176,"入样","")</x:f>
      </x:c>
    </x:row>
    <x:row r="177">
      <x:c r="A177" s="15" t="n">
        <x:v>173</x:v>
      </x:c>
      <x:c r="B177" s="15" t="str">
        <x:v>刘医生</x:v>
      </x:c>
      <x:c r="C177" s="15" t="str">
        <x:v>JY20260507-0173</x:v>
      </x:c>
      <x:c r="D177" s="19" t="n">
        <x:f>RAND()</x:f>
        <x:v>0.18297189814878767</x:v>
      </x:c>
      <x:c r="E177" s="20" t="n">
        <x:f>COUNTIFS($B$5:$B$340,B177,$D$5:$D$340,"&lt;="&amp;D177)</x:f>
        <x:v>11</x:v>
      </x:c>
      <x:c r="F177" s="20" t="n">
        <x:f>COUNTIF($B$5:$B$340,B177)</x:f>
        <x:v>51</x:v>
      </x:c>
      <x:c r="G177" s="20" t="n">
        <x:f>MAX(1,ROUNDUP(F177*'参数与说明'!$B$5,0))</x:f>
        <x:v>6</x:v>
      </x:c>
      <x:c r="H177" s="15" t="str">
        <x:f>IF(E177&lt;=G177,"入样","")</x:f>
      </x:c>
    </x:row>
    <x:row r="178">
      <x:c r="A178" s="15" t="n">
        <x:v>174</x:v>
      </x:c>
      <x:c r="B178" s="15" t="str">
        <x:v>刘医生</x:v>
      </x:c>
      <x:c r="C178" s="15" t="str">
        <x:v>JY20260507-0174</x:v>
      </x:c>
      <x:c r="D178" s="19" t="n">
        <x:f>RAND()</x:f>
        <x:v>0.1408940249153806</x:v>
      </x:c>
      <x:c r="E178" s="20" t="n">
        <x:f>COUNTIFS($B$5:$B$340,B178,$D$5:$D$340,"&lt;="&amp;D178)</x:f>
        <x:v>9</x:v>
      </x:c>
      <x:c r="F178" s="20" t="n">
        <x:f>COUNTIF($B$5:$B$340,B178)</x:f>
        <x:v>51</x:v>
      </x:c>
      <x:c r="G178" s="20" t="n">
        <x:f>MAX(1,ROUNDUP(F178*'参数与说明'!$B$5,0))</x:f>
        <x:v>6</x:v>
      </x:c>
      <x:c r="H178" s="15" t="str">
        <x:f>IF(E178&lt;=G178,"入样","")</x:f>
      </x:c>
    </x:row>
    <x:row r="179">
      <x:c r="A179" s="15" t="n">
        <x:v>175</x:v>
      </x:c>
      <x:c r="B179" s="15" t="str">
        <x:v>刘医生</x:v>
      </x:c>
      <x:c r="C179" s="15" t="str">
        <x:v>JY20260507-0175</x:v>
      </x:c>
      <x:c r="D179" s="19" t="n">
        <x:f>RAND()</x:f>
        <x:v>0.8673141993619331</x:v>
      </x:c>
      <x:c r="E179" s="20" t="n">
        <x:f>COUNTIFS($B$5:$B$340,B179,$D$5:$D$340,"&lt;="&amp;D179)</x:f>
        <x:v>44</x:v>
      </x:c>
      <x:c r="F179" s="20" t="n">
        <x:f>COUNTIF($B$5:$B$340,B179)</x:f>
        <x:v>51</x:v>
      </x:c>
      <x:c r="G179" s="20" t="n">
        <x:f>MAX(1,ROUNDUP(F179*'参数与说明'!$B$5,0))</x:f>
        <x:v>6</x:v>
      </x:c>
      <x:c r="H179" s="15" t="str">
        <x:f>IF(E179&lt;=G179,"入样","")</x:f>
      </x:c>
    </x:row>
    <x:row r="180">
      <x:c r="A180" s="15" t="n">
        <x:v>176</x:v>
      </x:c>
      <x:c r="B180" s="15" t="str">
        <x:v>刘医生</x:v>
      </x:c>
      <x:c r="C180" s="15" t="str">
        <x:v>JY20260507-0176</x:v>
      </x:c>
      <x:c r="D180" s="19" t="n">
        <x:f>RAND()</x:f>
        <x:v>0.6453205790206433</x:v>
      </x:c>
      <x:c r="E180" s="20" t="n">
        <x:f>COUNTIFS($B$5:$B$340,B180,$D$5:$D$340,"&lt;="&amp;D180)</x:f>
        <x:v>32</x:v>
      </x:c>
      <x:c r="F180" s="20" t="n">
        <x:f>COUNTIF($B$5:$B$340,B180)</x:f>
        <x:v>51</x:v>
      </x:c>
      <x:c r="G180" s="20" t="n">
        <x:f>MAX(1,ROUNDUP(F180*'参数与说明'!$B$5,0))</x:f>
        <x:v>6</x:v>
      </x:c>
      <x:c r="H180" s="15" t="str">
        <x:f>IF(E180&lt;=G180,"入样","")</x:f>
      </x:c>
    </x:row>
    <x:row r="181">
      <x:c r="A181" s="15" t="n">
        <x:v>177</x:v>
      </x:c>
      <x:c r="B181" s="15" t="str">
        <x:v>刘医生</x:v>
      </x:c>
      <x:c r="C181" s="15" t="str">
        <x:v>JY20260507-0177</x:v>
      </x:c>
      <x:c r="D181" s="19" t="n">
        <x:f>RAND()</x:f>
        <x:v>0.11567549717280501</x:v>
      </x:c>
      <x:c r="E181" s="20" t="n">
        <x:f>COUNTIFS($B$5:$B$340,B181,$D$5:$D$340,"&lt;="&amp;D181)</x:f>
        <x:v>6</x:v>
      </x:c>
      <x:c r="F181" s="20" t="n">
        <x:f>COUNTIF($B$5:$B$340,B181)</x:f>
        <x:v>51</x:v>
      </x:c>
      <x:c r="G181" s="20" t="n">
        <x:f>MAX(1,ROUNDUP(F181*'参数与说明'!$B$5,0))</x:f>
        <x:v>6</x:v>
      </x:c>
      <x:c r="H181" s="15" t="str">
        <x:f>IF(E181&lt;=G181,"入样","")</x:f>
        <x:v>入样</x:v>
      </x:c>
    </x:row>
    <x:row r="182">
      <x:c r="A182" s="15" t="n">
        <x:v>178</x:v>
      </x:c>
      <x:c r="B182" s="15" t="str">
        <x:v>刘医生</x:v>
      </x:c>
      <x:c r="C182" s="15" t="str">
        <x:v>JY20260507-0178</x:v>
      </x:c>
      <x:c r="D182" s="19" t="n">
        <x:f>RAND()</x:f>
        <x:v>0.7697154868567171</x:v>
      </x:c>
      <x:c r="E182" s="20" t="n">
        <x:f>COUNTIFS($B$5:$B$340,B182,$D$5:$D$340,"&lt;="&amp;D182)</x:f>
        <x:v>37</x:v>
      </x:c>
      <x:c r="F182" s="20" t="n">
        <x:f>COUNTIF($B$5:$B$340,B182)</x:f>
        <x:v>51</x:v>
      </x:c>
      <x:c r="G182" s="20" t="n">
        <x:f>MAX(1,ROUNDUP(F182*'参数与说明'!$B$5,0))</x:f>
        <x:v>6</x:v>
      </x:c>
      <x:c r="H182" s="15" t="str">
        <x:f>IF(E182&lt;=G182,"入样","")</x:f>
      </x:c>
    </x:row>
    <x:row r="183">
      <x:c r="A183" s="15" t="n">
        <x:v>179</x:v>
      </x:c>
      <x:c r="B183" s="15" t="str">
        <x:v>刘医生</x:v>
      </x:c>
      <x:c r="C183" s="15" t="str">
        <x:v>JY20260507-0179</x:v>
      </x:c>
      <x:c r="D183" s="19" t="n">
        <x:f>RAND()</x:f>
        <x:v>0.42148169291373816</x:v>
      </x:c>
      <x:c r="E183" s="20" t="n">
        <x:f>COUNTIFS($B$5:$B$340,B183,$D$5:$D$340,"&lt;="&amp;D183)</x:f>
        <x:v>19</x:v>
      </x:c>
      <x:c r="F183" s="20" t="n">
        <x:f>COUNTIF($B$5:$B$340,B183)</x:f>
        <x:v>51</x:v>
      </x:c>
      <x:c r="G183" s="20" t="n">
        <x:f>MAX(1,ROUNDUP(F183*'参数与说明'!$B$5,0))</x:f>
        <x:v>6</x:v>
      </x:c>
      <x:c r="H183" s="15" t="str">
        <x:f>IF(E183&lt;=G183,"入样","")</x:f>
      </x:c>
    </x:row>
    <x:row r="184">
      <x:c r="A184" s="15" t="n">
        <x:v>180</x:v>
      </x:c>
      <x:c r="B184" s="15" t="str">
        <x:v>刘医生</x:v>
      </x:c>
      <x:c r="C184" s="15" t="str">
        <x:v>JY20260507-0180</x:v>
      </x:c>
      <x:c r="D184" s="19" t="n">
        <x:f>RAND()</x:f>
        <x:v>0.9552071515391295</x:v>
      </x:c>
      <x:c r="E184" s="20" t="n">
        <x:f>COUNTIFS($B$5:$B$340,B184,$D$5:$D$340,"&lt;="&amp;D184)</x:f>
        <x:v>50</x:v>
      </x:c>
      <x:c r="F184" s="20" t="n">
        <x:f>COUNTIF($B$5:$B$340,B184)</x:f>
        <x:v>51</x:v>
      </x:c>
      <x:c r="G184" s="20" t="n">
        <x:f>MAX(1,ROUNDUP(F184*'参数与说明'!$B$5,0))</x:f>
        <x:v>6</x:v>
      </x:c>
      <x:c r="H184" s="15" t="str">
        <x:f>IF(E184&lt;=G184,"入样","")</x:f>
      </x:c>
    </x:row>
    <x:row r="185">
      <x:c r="A185" s="15" t="n">
        <x:v>181</x:v>
      </x:c>
      <x:c r="B185" s="15" t="str">
        <x:v>刘医生</x:v>
      </x:c>
      <x:c r="C185" s="15" t="str">
        <x:v>JY20260507-0181</x:v>
      </x:c>
      <x:c r="D185" s="19" t="n">
        <x:f>RAND()</x:f>
        <x:v>0.30777726398900973</x:v>
      </x:c>
      <x:c r="E185" s="20" t="n">
        <x:f>COUNTIFS($B$5:$B$340,B185,$D$5:$D$340,"&lt;="&amp;D185)</x:f>
        <x:v>14</x:v>
      </x:c>
      <x:c r="F185" s="20" t="n">
        <x:f>COUNTIF($B$5:$B$340,B185)</x:f>
        <x:v>51</x:v>
      </x:c>
      <x:c r="G185" s="20" t="n">
        <x:f>MAX(1,ROUNDUP(F185*'参数与说明'!$B$5,0))</x:f>
        <x:v>6</x:v>
      </x:c>
      <x:c r="H185" s="15" t="str">
        <x:f>IF(E185&lt;=G185,"入样","")</x:f>
      </x:c>
    </x:row>
    <x:row r="186">
      <x:c r="A186" s="15" t="n">
        <x:v>182</x:v>
      </x:c>
      <x:c r="B186" s="15" t="str">
        <x:v>刘医生</x:v>
      </x:c>
      <x:c r="C186" s="15" t="str">
        <x:v>JY20260507-0182</x:v>
      </x:c>
      <x:c r="D186" s="19" t="n">
        <x:f>RAND()</x:f>
        <x:v>0.05672677828978079</x:v>
      </x:c>
      <x:c r="E186" s="20" t="n">
        <x:f>COUNTIFS($B$5:$B$340,B186,$D$5:$D$340,"&lt;="&amp;D186)</x:f>
        <x:v>3</x:v>
      </x:c>
      <x:c r="F186" s="20" t="n">
        <x:f>COUNTIF($B$5:$B$340,B186)</x:f>
        <x:v>51</x:v>
      </x:c>
      <x:c r="G186" s="20" t="n">
        <x:f>MAX(1,ROUNDUP(F186*'参数与说明'!$B$5,0))</x:f>
        <x:v>6</x:v>
      </x:c>
      <x:c r="H186" s="15" t="str">
        <x:f>IF(E186&lt;=G186,"入样","")</x:f>
        <x:v>入样</x:v>
      </x:c>
    </x:row>
    <x:row r="187">
      <x:c r="A187" s="15" t="n">
        <x:v>183</x:v>
      </x:c>
      <x:c r="B187" s="15" t="str">
        <x:v>刘医生</x:v>
      </x:c>
      <x:c r="C187" s="15" t="str">
        <x:v>JY20260507-0183</x:v>
      </x:c>
      <x:c r="D187" s="19" t="n">
        <x:f>RAND()</x:f>
        <x:v>0.9109950854781469</x:v>
      </x:c>
      <x:c r="E187" s="20" t="n">
        <x:f>COUNTIFS($B$5:$B$340,B187,$D$5:$D$340,"&lt;="&amp;D187)</x:f>
        <x:v>48</x:v>
      </x:c>
      <x:c r="F187" s="20" t="n">
        <x:f>COUNTIF($B$5:$B$340,B187)</x:f>
        <x:v>51</x:v>
      </x:c>
      <x:c r="G187" s="20" t="n">
        <x:f>MAX(1,ROUNDUP(F187*'参数与说明'!$B$5,0))</x:f>
        <x:v>6</x:v>
      </x:c>
      <x:c r="H187" s="15" t="str">
        <x:f>IF(E187&lt;=G187,"入样","")</x:f>
      </x:c>
    </x:row>
    <x:row r="188">
      <x:c r="A188" s="15" t="n">
        <x:v>184</x:v>
      </x:c>
      <x:c r="B188" s="15" t="str">
        <x:v>刘医生</x:v>
      </x:c>
      <x:c r="C188" s="15" t="str">
        <x:v>JY20260507-0184</x:v>
      </x:c>
      <x:c r="D188" s="19" t="n">
        <x:f>RAND()</x:f>
        <x:v>0.946296106069624</x:v>
      </x:c>
      <x:c r="E188" s="20" t="n">
        <x:f>COUNTIFS($B$5:$B$340,B188,$D$5:$D$340,"&lt;="&amp;D188)</x:f>
        <x:v>49</x:v>
      </x:c>
      <x:c r="F188" s="20" t="n">
        <x:f>COUNTIF($B$5:$B$340,B188)</x:f>
        <x:v>51</x:v>
      </x:c>
      <x:c r="G188" s="20" t="n">
        <x:f>MAX(1,ROUNDUP(F188*'参数与说明'!$B$5,0))</x:f>
        <x:v>6</x:v>
      </x:c>
      <x:c r="H188" s="15" t="str">
        <x:f>IF(E188&lt;=G188,"入样","")</x:f>
      </x:c>
    </x:row>
    <x:row r="189">
      <x:c r="A189" s="15" t="n">
        <x:v>185</x:v>
      </x:c>
      <x:c r="B189" s="15" t="str">
        <x:v>刘医生</x:v>
      </x:c>
      <x:c r="C189" s="15" t="str">
        <x:v>JY20260507-0185</x:v>
      </x:c>
      <x:c r="D189" s="19" t="n">
        <x:f>RAND()</x:f>
        <x:v>0.9746844633235214</x:v>
      </x:c>
      <x:c r="E189" s="20" t="n">
        <x:f>COUNTIFS($B$5:$B$340,B189,$D$5:$D$340,"&lt;="&amp;D189)</x:f>
        <x:v>51</x:v>
      </x:c>
      <x:c r="F189" s="20" t="n">
        <x:f>COUNTIF($B$5:$B$340,B189)</x:f>
        <x:v>51</x:v>
      </x:c>
      <x:c r="G189" s="20" t="n">
        <x:f>MAX(1,ROUNDUP(F189*'参数与说明'!$B$5,0))</x:f>
        <x:v>6</x:v>
      </x:c>
      <x:c r="H189" s="15" t="str">
        <x:f>IF(E189&lt;=G189,"入样","")</x:f>
      </x:c>
    </x:row>
    <x:row r="190">
      <x:c r="A190" s="15" t="n">
        <x:v>186</x:v>
      </x:c>
      <x:c r="B190" s="15" t="str">
        <x:v>刘医生</x:v>
      </x:c>
      <x:c r="C190" s="15" t="str">
        <x:v>JY20260507-0186</x:v>
      </x:c>
      <x:c r="D190" s="19" t="n">
        <x:f>RAND()</x:f>
        <x:v>0.5598941466626088</x:v>
      </x:c>
      <x:c r="E190" s="20" t="n">
        <x:f>COUNTIFS($B$5:$B$340,B190,$D$5:$D$340,"&lt;="&amp;D190)</x:f>
        <x:v>27</x:v>
      </x:c>
      <x:c r="F190" s="20" t="n">
        <x:f>COUNTIF($B$5:$B$340,B190)</x:f>
        <x:v>51</x:v>
      </x:c>
      <x:c r="G190" s="20" t="n">
        <x:f>MAX(1,ROUNDUP(F190*'参数与说明'!$B$5,0))</x:f>
        <x:v>6</x:v>
      </x:c>
      <x:c r="H190" s="15" t="str">
        <x:f>IF(E190&lt;=G190,"入样","")</x:f>
      </x:c>
    </x:row>
    <x:row r="191">
      <x:c r="A191" s="15" t="n">
        <x:v>187</x:v>
      </x:c>
      <x:c r="B191" s="15" t="str">
        <x:v>刘医生</x:v>
      </x:c>
      <x:c r="C191" s="15" t="str">
        <x:v>JY20260507-0187</x:v>
      </x:c>
      <x:c r="D191" s="19" t="n">
        <x:f>RAND()</x:f>
        <x:v>0.8492111785818597</x:v>
      </x:c>
      <x:c r="E191" s="20" t="n">
        <x:f>COUNTIFS($B$5:$B$340,B191,$D$5:$D$340,"&lt;="&amp;D191)</x:f>
        <x:v>42</x:v>
      </x:c>
      <x:c r="F191" s="20" t="n">
        <x:f>COUNTIF($B$5:$B$340,B191)</x:f>
        <x:v>51</x:v>
      </x:c>
      <x:c r="G191" s="20" t="n">
        <x:f>MAX(1,ROUNDUP(F191*'参数与说明'!$B$5,0))</x:f>
        <x:v>6</x:v>
      </x:c>
      <x:c r="H191" s="15" t="str">
        <x:f>IF(E191&lt;=G191,"入样","")</x:f>
      </x:c>
    </x:row>
    <x:row r="192">
      <x:c r="A192" s="15" t="n">
        <x:v>188</x:v>
      </x:c>
      <x:c r="B192" s="15" t="str">
        <x:v>刘医生</x:v>
      </x:c>
      <x:c r="C192" s="15" t="str">
        <x:v>JY20260507-0188</x:v>
      </x:c>
      <x:c r="D192" s="19" t="n">
        <x:f>RAND()</x:f>
        <x:v>0.3872142085175274</x:v>
      </x:c>
      <x:c r="E192" s="20" t="n">
        <x:f>COUNTIFS($B$5:$B$340,B192,$D$5:$D$340,"&lt;="&amp;D192)</x:f>
        <x:v>17</x:v>
      </x:c>
      <x:c r="F192" s="20" t="n">
        <x:f>COUNTIF($B$5:$B$340,B192)</x:f>
        <x:v>51</x:v>
      </x:c>
      <x:c r="G192" s="20" t="n">
        <x:f>MAX(1,ROUNDUP(F192*'参数与说明'!$B$5,0))</x:f>
        <x:v>6</x:v>
      </x:c>
      <x:c r="H192" s="15" t="str">
        <x:f>IF(E192&lt;=G192,"入样","")</x:f>
      </x:c>
    </x:row>
    <x:row r="193">
      <x:c r="A193" s="15" t="n">
        <x:v>189</x:v>
      </x:c>
      <x:c r="B193" s="15" t="str">
        <x:v>刘医生</x:v>
      </x:c>
      <x:c r="C193" s="15" t="str">
        <x:v>JY20260507-0189</x:v>
      </x:c>
      <x:c r="D193" s="19" t="n">
        <x:f>RAND()</x:f>
        <x:v>0.1961639562833789</x:v>
      </x:c>
      <x:c r="E193" s="20" t="n">
        <x:f>COUNTIFS($B$5:$B$340,B193,$D$5:$D$340,"&lt;="&amp;D193)</x:f>
        <x:v>12</x:v>
      </x:c>
      <x:c r="F193" s="20" t="n">
        <x:f>COUNTIF($B$5:$B$340,B193)</x:f>
        <x:v>51</x:v>
      </x:c>
      <x:c r="G193" s="20" t="n">
        <x:f>MAX(1,ROUNDUP(F193*'参数与说明'!$B$5,0))</x:f>
        <x:v>6</x:v>
      </x:c>
      <x:c r="H193" s="15" t="str">
        <x:f>IF(E193&lt;=G193,"入样","")</x:f>
      </x:c>
    </x:row>
    <x:row r="194">
      <x:c r="A194" s="15" t="n">
        <x:v>190</x:v>
      </x:c>
      <x:c r="B194" s="15" t="str">
        <x:v>刘医生</x:v>
      </x:c>
      <x:c r="C194" s="15" t="str">
        <x:v>JY20260507-0190</x:v>
      </x:c>
      <x:c r="D194" s="19" t="n">
        <x:f>RAND()</x:f>
        <x:v>0.7851119758170512</x:v>
      </x:c>
      <x:c r="E194" s="20" t="n">
        <x:f>COUNTIFS($B$5:$B$340,B194,$D$5:$D$340,"&lt;="&amp;D194)</x:f>
        <x:v>38</x:v>
      </x:c>
      <x:c r="F194" s="20" t="n">
        <x:f>COUNTIF($B$5:$B$340,B194)</x:f>
        <x:v>51</x:v>
      </x:c>
      <x:c r="G194" s="20" t="n">
        <x:f>MAX(1,ROUNDUP(F194*'参数与说明'!$B$5,0))</x:f>
        <x:v>6</x:v>
      </x:c>
      <x:c r="H194" s="15" t="str">
        <x:f>IF(E194&lt;=G194,"入样","")</x:f>
      </x:c>
    </x:row>
    <x:row r="195">
      <x:c r="A195" s="15" t="n">
        <x:v>191</x:v>
      </x:c>
      <x:c r="B195" s="15" t="str">
        <x:v>刘医生</x:v>
      </x:c>
      <x:c r="C195" s="15" t="str">
        <x:v>JY20260507-0191</x:v>
      </x:c>
      <x:c r="D195" s="19" t="n">
        <x:f>RAND()</x:f>
        <x:v>0.6891534676087039</x:v>
      </x:c>
      <x:c r="E195" s="20" t="n">
        <x:f>COUNTIFS($B$5:$B$340,B195,$D$5:$D$340,"&lt;="&amp;D195)</x:f>
        <x:v>33</x:v>
      </x:c>
      <x:c r="F195" s="20" t="n">
        <x:f>COUNTIF($B$5:$B$340,B195)</x:f>
        <x:v>51</x:v>
      </x:c>
      <x:c r="G195" s="20" t="n">
        <x:f>MAX(1,ROUNDUP(F195*'参数与说明'!$B$5,0))</x:f>
        <x:v>6</x:v>
      </x:c>
      <x:c r="H195" s="15" t="str">
        <x:f>IF(E195&lt;=G195,"入样","")</x:f>
      </x:c>
    </x:row>
    <x:row r="196">
      <x:c r="A196" s="15" t="n">
        <x:v>192</x:v>
      </x:c>
      <x:c r="B196" s="15" t="str">
        <x:v>刘医生</x:v>
      </x:c>
      <x:c r="C196" s="15" t="str">
        <x:v>JY20260507-0192</x:v>
      </x:c>
      <x:c r="D196" s="19" t="n">
        <x:f>RAND()</x:f>
        <x:v>0.5023605786478398</x:v>
      </x:c>
      <x:c r="E196" s="20" t="n">
        <x:f>COUNTIFS($B$5:$B$340,B196,$D$5:$D$340,"&lt;="&amp;D196)</x:f>
        <x:v>25</x:v>
      </x:c>
      <x:c r="F196" s="20" t="n">
        <x:f>COUNTIF($B$5:$B$340,B196)</x:f>
        <x:v>51</x:v>
      </x:c>
      <x:c r="G196" s="20" t="n">
        <x:f>MAX(1,ROUNDUP(F196*'参数与说明'!$B$5,0))</x:f>
        <x:v>6</x:v>
      </x:c>
      <x:c r="H196" s="15" t="str">
        <x:f>IF(E196&lt;=G196,"入样","")</x:f>
      </x:c>
    </x:row>
    <x:row r="197">
      <x:c r="A197" s="15" t="n">
        <x:v>193</x:v>
      </x:c>
      <x:c r="B197" s="15" t="str">
        <x:v>刘医生</x:v>
      </x:c>
      <x:c r="C197" s="15" t="str">
        <x:v>JY20260507-0193</x:v>
      </x:c>
      <x:c r="D197" s="19" t="n">
        <x:f>RAND()</x:f>
        <x:v>0.7246447249574869</x:v>
      </x:c>
      <x:c r="E197" s="20" t="n">
        <x:f>COUNTIFS($B$5:$B$340,B197,$D$5:$D$340,"&lt;="&amp;D197)</x:f>
        <x:v>36</x:v>
      </x:c>
      <x:c r="F197" s="20" t="n">
        <x:f>COUNTIF($B$5:$B$340,B197)</x:f>
        <x:v>51</x:v>
      </x:c>
      <x:c r="G197" s="20" t="n">
        <x:f>MAX(1,ROUNDUP(F197*'参数与说明'!$B$5,0))</x:f>
        <x:v>6</x:v>
      </x:c>
      <x:c r="H197" s="15" t="str">
        <x:f>IF(E197&lt;=G197,"入样","")</x:f>
      </x:c>
    </x:row>
    <x:row r="198">
      <x:c r="A198" s="15" t="n">
        <x:v>194</x:v>
      </x:c>
      <x:c r="B198" s="15" t="str">
        <x:v>刘医生</x:v>
      </x:c>
      <x:c r="C198" s="15" t="str">
        <x:v>JY20260507-0194</x:v>
      </x:c>
      <x:c r="D198" s="19" t="n">
        <x:f>RAND()</x:f>
        <x:v>0.10559131301299385</x:v>
      </x:c>
      <x:c r="E198" s="20" t="n">
        <x:f>COUNTIFS($B$5:$B$340,B198,$D$5:$D$340,"&lt;="&amp;D198)</x:f>
        <x:v>5</x:v>
      </x:c>
      <x:c r="F198" s="20" t="n">
        <x:f>COUNTIF($B$5:$B$340,B198)</x:f>
        <x:v>51</x:v>
      </x:c>
      <x:c r="G198" s="20" t="n">
        <x:f>MAX(1,ROUNDUP(F198*'参数与说明'!$B$5,0))</x:f>
        <x:v>6</x:v>
      </x:c>
      <x:c r="H198" s="15" t="str">
        <x:f>IF(E198&lt;=G198,"入样","")</x:f>
        <x:v>入样</x:v>
      </x:c>
    </x:row>
    <x:row r="199">
      <x:c r="A199" s="15" t="n">
        <x:v>195</x:v>
      </x:c>
      <x:c r="B199" s="15" t="str">
        <x:v>刘医生</x:v>
      </x:c>
      <x:c r="C199" s="15" t="str">
        <x:v>JY20260507-0195</x:v>
      </x:c>
      <x:c r="D199" s="19" t="n">
        <x:f>RAND()</x:f>
        <x:v>0.5998094356747599</x:v>
      </x:c>
      <x:c r="E199" s="20" t="n">
        <x:f>COUNTIFS($B$5:$B$340,B199,$D$5:$D$340,"&lt;="&amp;D199)</x:f>
        <x:v>30</x:v>
      </x:c>
      <x:c r="F199" s="20" t="n">
        <x:f>COUNTIF($B$5:$B$340,B199)</x:f>
        <x:v>51</x:v>
      </x:c>
      <x:c r="G199" s="20" t="n">
        <x:f>MAX(1,ROUNDUP(F199*'参数与说明'!$B$5,0))</x:f>
        <x:v>6</x:v>
      </x:c>
      <x:c r="H199" s="15" t="str">
        <x:f>IF(E199&lt;=G199,"入样","")</x:f>
      </x:c>
    </x:row>
    <x:row r="200">
      <x:c r="A200" s="15" t="n">
        <x:v>196</x:v>
      </x:c>
      <x:c r="B200" s="15" t="str">
        <x:v>周医生</x:v>
      </x:c>
      <x:c r="C200" s="15" t="str">
        <x:v>JY20260507-0196</x:v>
      </x:c>
      <x:c r="D200" s="19" t="n">
        <x:f>RAND()</x:f>
        <x:v>0.006645263738081386</x:v>
      </x:c>
      <x:c r="E200" s="20" t="n">
        <x:f>COUNTIFS($B$5:$B$340,B200,$D$5:$D$340,"&lt;="&amp;D200)</x:f>
        <x:v>1</x:v>
      </x:c>
      <x:c r="F200" s="20" t="n">
        <x:f>COUNTIF($B$5:$B$340,B200)</x:f>
        <x:v>9</x:v>
      </x:c>
      <x:c r="G200" s="20" t="n">
        <x:f>MAX(1,ROUNDUP(F200*'参数与说明'!$B$5,0))</x:f>
        <x:v>1</x:v>
      </x:c>
      <x:c r="H200" s="15" t="str">
        <x:f>IF(E200&lt;=G200,"入样","")</x:f>
        <x:v>入样</x:v>
      </x:c>
    </x:row>
    <x:row r="201">
      <x:c r="A201" s="15" t="n">
        <x:v>197</x:v>
      </x:c>
      <x:c r="B201" s="15" t="str">
        <x:v>周医生</x:v>
      </x:c>
      <x:c r="C201" s="15" t="str">
        <x:v>JY20260507-0197</x:v>
      </x:c>
      <x:c r="D201" s="19" t="n">
        <x:f>RAND()</x:f>
        <x:v>0.7923084883558131</x:v>
      </x:c>
      <x:c r="E201" s="20" t="n">
        <x:f>COUNTIFS($B$5:$B$340,B201,$D$5:$D$340,"&lt;="&amp;D201)</x:f>
        <x:v>7</x:v>
      </x:c>
      <x:c r="F201" s="20" t="n">
        <x:f>COUNTIF($B$5:$B$340,B201)</x:f>
        <x:v>9</x:v>
      </x:c>
      <x:c r="G201" s="20" t="n">
        <x:f>MAX(1,ROUNDUP(F201*'参数与说明'!$B$5,0))</x:f>
        <x:v>1</x:v>
      </x:c>
      <x:c r="H201" s="15" t="str">
        <x:f>IF(E201&lt;=G201,"入样","")</x:f>
      </x:c>
    </x:row>
    <x:row r="202">
      <x:c r="A202" s="15" t="n">
        <x:v>198</x:v>
      </x:c>
      <x:c r="B202" s="15" t="str">
        <x:v>周医生</x:v>
      </x:c>
      <x:c r="C202" s="15" t="str">
        <x:v>JY20260507-0198</x:v>
      </x:c>
      <x:c r="D202" s="19" t="n">
        <x:f>RAND()</x:f>
        <x:v>0.9106444280926126</x:v>
      </x:c>
      <x:c r="E202" s="20" t="n">
        <x:f>COUNTIFS($B$5:$B$340,B202,$D$5:$D$340,"&lt;="&amp;D202)</x:f>
        <x:v>8</x:v>
      </x:c>
      <x:c r="F202" s="20" t="n">
        <x:f>COUNTIF($B$5:$B$340,B202)</x:f>
        <x:v>9</x:v>
      </x:c>
      <x:c r="G202" s="20" t="n">
        <x:f>MAX(1,ROUNDUP(F202*'参数与说明'!$B$5,0))</x:f>
        <x:v>1</x:v>
      </x:c>
      <x:c r="H202" s="15" t="str">
        <x:f>IF(E202&lt;=G202,"入样","")</x:f>
      </x:c>
    </x:row>
    <x:row r="203">
      <x:c r="A203" s="15" t="n">
        <x:v>199</x:v>
      </x:c>
      <x:c r="B203" s="15" t="str">
        <x:v>周医生</x:v>
      </x:c>
      <x:c r="C203" s="15" t="str">
        <x:v>JY20260507-0199</x:v>
      </x:c>
      <x:c r="D203" s="19" t="n">
        <x:f>RAND()</x:f>
        <x:v>0.342017108700445</x:v>
      </x:c>
      <x:c r="E203" s="20" t="n">
        <x:f>COUNTIFS($B$5:$B$340,B203,$D$5:$D$340,"&lt;="&amp;D203)</x:f>
        <x:v>4</x:v>
      </x:c>
      <x:c r="F203" s="20" t="n">
        <x:f>COUNTIF($B$5:$B$340,B203)</x:f>
        <x:v>9</x:v>
      </x:c>
      <x:c r="G203" s="20" t="n">
        <x:f>MAX(1,ROUNDUP(F203*'参数与说明'!$B$5,0))</x:f>
        <x:v>1</x:v>
      </x:c>
      <x:c r="H203" s="15" t="str">
        <x:f>IF(E203&lt;=G203,"入样","")</x:f>
      </x:c>
    </x:row>
    <x:row r="204">
      <x:c r="A204" s="15" t="n">
        <x:v>200</x:v>
      </x:c>
      <x:c r="B204" s="15" t="str">
        <x:v>周医生</x:v>
      </x:c>
      <x:c r="C204" s="15" t="str">
        <x:v>JY20260507-0200</x:v>
      </x:c>
      <x:c r="D204" s="19" t="n">
        <x:f>RAND()</x:f>
        <x:v>0.3721335985863603</x:v>
      </x:c>
      <x:c r="E204" s="20" t="n">
        <x:f>COUNTIFS($B$5:$B$340,B204,$D$5:$D$340,"&lt;="&amp;D204)</x:f>
        <x:v>5</x:v>
      </x:c>
      <x:c r="F204" s="20" t="n">
        <x:f>COUNTIF($B$5:$B$340,B204)</x:f>
        <x:v>9</x:v>
      </x:c>
      <x:c r="G204" s="20" t="n">
        <x:f>MAX(1,ROUNDUP(F204*'参数与说明'!$B$5,0))</x:f>
        <x:v>1</x:v>
      </x:c>
      <x:c r="H204" s="15" t="str">
        <x:f>IF(E204&lt;=G204,"入样","")</x:f>
      </x:c>
    </x:row>
    <x:row r="205">
      <x:c r="A205" s="15" t="n">
        <x:v>201</x:v>
      </x:c>
      <x:c r="B205" s="15" t="str">
        <x:v>周医生</x:v>
      </x:c>
      <x:c r="C205" s="15" t="str">
        <x:v>JY20260507-0201</x:v>
      </x:c>
      <x:c r="D205" s="19" t="n">
        <x:f>RAND()</x:f>
        <x:v>0.19019391782560402</x:v>
      </x:c>
      <x:c r="E205" s="20" t="n">
        <x:f>COUNTIFS($B$5:$B$340,B205,$D$5:$D$340,"&lt;="&amp;D205)</x:f>
        <x:v>2</x:v>
      </x:c>
      <x:c r="F205" s="20" t="n">
        <x:f>COUNTIF($B$5:$B$340,B205)</x:f>
        <x:v>9</x:v>
      </x:c>
      <x:c r="G205" s="20" t="n">
        <x:f>MAX(1,ROUNDUP(F205*'参数与说明'!$B$5,0))</x:f>
        <x:v>1</x:v>
      </x:c>
      <x:c r="H205" s="15" t="str">
        <x:f>IF(E205&lt;=G205,"入样","")</x:f>
      </x:c>
    </x:row>
    <x:row r="206">
      <x:c r="A206" s="15" t="n">
        <x:v>202</x:v>
      </x:c>
      <x:c r="B206" s="15" t="str">
        <x:v>周医生</x:v>
      </x:c>
      <x:c r="C206" s="15" t="str">
        <x:v>JY20260507-0202</x:v>
      </x:c>
      <x:c r="D206" s="19" t="n">
        <x:f>RAND()</x:f>
        <x:v>0.6257967724244071</x:v>
      </x:c>
      <x:c r="E206" s="20" t="n">
        <x:f>COUNTIFS($B$5:$B$340,B206,$D$5:$D$340,"&lt;="&amp;D206)</x:f>
        <x:v>6</x:v>
      </x:c>
      <x:c r="F206" s="20" t="n">
        <x:f>COUNTIF($B$5:$B$340,B206)</x:f>
        <x:v>9</x:v>
      </x:c>
      <x:c r="G206" s="20" t="n">
        <x:f>MAX(1,ROUNDUP(F206*'参数与说明'!$B$5,0))</x:f>
        <x:v>1</x:v>
      </x:c>
      <x:c r="H206" s="15" t="str">
        <x:f>IF(E206&lt;=G206,"入样","")</x:f>
      </x:c>
    </x:row>
    <x:row r="207">
      <x:c r="A207" s="15" t="n">
        <x:v>203</x:v>
      </x:c>
      <x:c r="B207" s="15" t="str">
        <x:v>周医生</x:v>
      </x:c>
      <x:c r="C207" s="15" t="str">
        <x:v>JY20260507-0203</x:v>
      </x:c>
      <x:c r="D207" s="19" t="n">
        <x:f>RAND()</x:f>
        <x:v>0.9460601074170913</x:v>
      </x:c>
      <x:c r="E207" s="20" t="n">
        <x:f>COUNTIFS($B$5:$B$340,B207,$D$5:$D$340,"&lt;="&amp;D207)</x:f>
        <x:v>9</x:v>
      </x:c>
      <x:c r="F207" s="20" t="n">
        <x:f>COUNTIF($B$5:$B$340,B207)</x:f>
        <x:v>9</x:v>
      </x:c>
      <x:c r="G207" s="20" t="n">
        <x:f>MAX(1,ROUNDUP(F207*'参数与说明'!$B$5,0))</x:f>
        <x:v>1</x:v>
      </x:c>
      <x:c r="H207" s="15" t="str">
        <x:f>IF(E207&lt;=G207,"入样","")</x:f>
      </x:c>
    </x:row>
    <x:row r="208">
      <x:c r="A208" s="15" t="n">
        <x:v>204</x:v>
      </x:c>
      <x:c r="B208" s="15" t="str">
        <x:v>周医生</x:v>
      </x:c>
      <x:c r="C208" s="15" t="str">
        <x:v>JY20260507-0204</x:v>
      </x:c>
      <x:c r="D208" s="19" t="n">
        <x:f>RAND()</x:f>
        <x:v>0.26407254562697535</x:v>
      </x:c>
      <x:c r="E208" s="20" t="n">
        <x:f>COUNTIFS($B$5:$B$340,B208,$D$5:$D$340,"&lt;="&amp;D208)</x:f>
        <x:v>3</x:v>
      </x:c>
      <x:c r="F208" s="20" t="n">
        <x:f>COUNTIF($B$5:$B$340,B208)</x:f>
        <x:v>9</x:v>
      </x:c>
      <x:c r="G208" s="20" t="n">
        <x:f>MAX(1,ROUNDUP(F208*'参数与说明'!$B$5,0))</x:f>
        <x:v>1</x:v>
      </x:c>
      <x:c r="H208" s="15" t="str">
        <x:f>IF(E208&lt;=G208,"入样","")</x:f>
      </x:c>
    </x:row>
    <x:row r="209">
      <x:c r="A209" s="15" t="n">
        <x:v>205</x:v>
      </x:c>
      <x:c r="B209" s="15" t="str">
        <x:v>孙医生</x:v>
      </x:c>
      <x:c r="C209" s="15" t="str">
        <x:v>JY20260507-0205</x:v>
      </x:c>
      <x:c r="D209" s="19" t="n">
        <x:f>RAND()</x:f>
        <x:v>0.47610542563950053</x:v>
      </x:c>
      <x:c r="E209" s="20" t="n">
        <x:f>COUNTIFS($B$5:$B$340,B209,$D$5:$D$340,"&lt;="&amp;D209)</x:f>
        <x:v>12</x:v>
      </x:c>
      <x:c r="F209" s="20" t="n">
        <x:f>COUNTIF($B$5:$B$340,B209)</x:f>
        <x:v>24</x:v>
      </x:c>
      <x:c r="G209" s="20" t="n">
        <x:f>MAX(1,ROUNDUP(F209*'参数与说明'!$B$5,0))</x:f>
        <x:v>3</x:v>
      </x:c>
      <x:c r="H209" s="15" t="str">
        <x:f>IF(E209&lt;=G209,"入样","")</x:f>
      </x:c>
    </x:row>
    <x:row r="210">
      <x:c r="A210" s="15" t="n">
        <x:v>206</x:v>
      </x:c>
      <x:c r="B210" s="15" t="str">
        <x:v>孙医生</x:v>
      </x:c>
      <x:c r="C210" s="15" t="str">
        <x:v>JY20260507-0206</x:v>
      </x:c>
      <x:c r="D210" s="19" t="n">
        <x:f>RAND()</x:f>
        <x:v>0.05652596987813019</x:v>
      </x:c>
      <x:c r="E210" s="20" t="n">
        <x:f>COUNTIFS($B$5:$B$340,B210,$D$5:$D$340,"&lt;="&amp;D210)</x:f>
        <x:v>3</x:v>
      </x:c>
      <x:c r="F210" s="20" t="n">
        <x:f>COUNTIF($B$5:$B$340,B210)</x:f>
        <x:v>24</x:v>
      </x:c>
      <x:c r="G210" s="20" t="n">
        <x:f>MAX(1,ROUNDUP(F210*'参数与说明'!$B$5,0))</x:f>
        <x:v>3</x:v>
      </x:c>
      <x:c r="H210" s="15" t="str">
        <x:f>IF(E210&lt;=G210,"入样","")</x:f>
        <x:v>入样</x:v>
      </x:c>
    </x:row>
    <x:row r="211">
      <x:c r="A211" s="15" t="n">
        <x:v>207</x:v>
      </x:c>
      <x:c r="B211" s="15" t="str">
        <x:v>孙医生</x:v>
      </x:c>
      <x:c r="C211" s="15" t="str">
        <x:v>JY20260507-0207</x:v>
      </x:c>
      <x:c r="D211" s="19" t="n">
        <x:f>RAND()</x:f>
        <x:v>0.790661423442581</x:v>
      </x:c>
      <x:c r="E211" s="20" t="n">
        <x:f>COUNTIFS($B$5:$B$340,B211,$D$5:$D$340,"&lt;="&amp;D211)</x:f>
        <x:v>14</x:v>
      </x:c>
      <x:c r="F211" s="20" t="n">
        <x:f>COUNTIF($B$5:$B$340,B211)</x:f>
        <x:v>24</x:v>
      </x:c>
      <x:c r="G211" s="20" t="n">
        <x:f>MAX(1,ROUNDUP(F211*'参数与说明'!$B$5,0))</x:f>
        <x:v>3</x:v>
      </x:c>
      <x:c r="H211" s="15" t="str">
        <x:f>IF(E211&lt;=G211,"入样","")</x:f>
      </x:c>
    </x:row>
    <x:row r="212">
      <x:c r="A212" s="15" t="n">
        <x:v>208</x:v>
      </x:c>
      <x:c r="B212" s="15" t="str">
        <x:v>孙医生</x:v>
      </x:c>
      <x:c r="C212" s="15" t="str">
        <x:v>JY20260507-0208</x:v>
      </x:c>
      <x:c r="D212" s="19" t="n">
        <x:f>RAND()</x:f>
        <x:v>0.09899558384648843</x:v>
      </x:c>
      <x:c r="E212" s="20" t="n">
        <x:f>COUNTIFS($B$5:$B$340,B212,$D$5:$D$340,"&lt;="&amp;D212)</x:f>
        <x:v>5</x:v>
      </x:c>
      <x:c r="F212" s="20" t="n">
        <x:f>COUNTIF($B$5:$B$340,B212)</x:f>
        <x:v>24</x:v>
      </x:c>
      <x:c r="G212" s="20" t="n">
        <x:f>MAX(1,ROUNDUP(F212*'参数与说明'!$B$5,0))</x:f>
        <x:v>3</x:v>
      </x:c>
      <x:c r="H212" s="15" t="str">
        <x:f>IF(E212&lt;=G212,"入样","")</x:f>
      </x:c>
    </x:row>
    <x:row r="213">
      <x:c r="A213" s="15" t="n">
        <x:v>209</x:v>
      </x:c>
      <x:c r="B213" s="15" t="str">
        <x:v>孙医生</x:v>
      </x:c>
      <x:c r="C213" s="15" t="str">
        <x:v>JY20260507-0209</x:v>
      </x:c>
      <x:c r="D213" s="19" t="n">
        <x:f>RAND()</x:f>
        <x:v>0.8088350384043773</x:v>
      </x:c>
      <x:c r="E213" s="20" t="n">
        <x:f>COUNTIFS($B$5:$B$340,B213,$D$5:$D$340,"&lt;="&amp;D213)</x:f>
        <x:v>15</x:v>
      </x:c>
      <x:c r="F213" s="20" t="n">
        <x:f>COUNTIF($B$5:$B$340,B213)</x:f>
        <x:v>24</x:v>
      </x:c>
      <x:c r="G213" s="20" t="n">
        <x:f>MAX(1,ROUNDUP(F213*'参数与说明'!$B$5,0))</x:f>
        <x:v>3</x:v>
      </x:c>
      <x:c r="H213" s="15" t="str">
        <x:f>IF(E213&lt;=G213,"入样","")</x:f>
      </x:c>
    </x:row>
    <x:row r="214">
      <x:c r="A214" s="15" t="n">
        <x:v>210</x:v>
      </x:c>
      <x:c r="B214" s="15" t="str">
        <x:v>孙医生</x:v>
      </x:c>
      <x:c r="C214" s="15" t="str">
        <x:v>JY20260507-0210</x:v>
      </x:c>
      <x:c r="D214" s="19" t="n">
        <x:f>RAND()</x:f>
        <x:v>0.9176579996490022</x:v>
      </x:c>
      <x:c r="E214" s="20" t="n">
        <x:f>COUNTIFS($B$5:$B$340,B214,$D$5:$D$340,"&lt;="&amp;D214)</x:f>
        <x:v>22</x:v>
      </x:c>
      <x:c r="F214" s="20" t="n">
        <x:f>COUNTIF($B$5:$B$340,B214)</x:f>
        <x:v>24</x:v>
      </x:c>
      <x:c r="G214" s="20" t="n">
        <x:f>MAX(1,ROUNDUP(F214*'参数与说明'!$B$5,0))</x:f>
        <x:v>3</x:v>
      </x:c>
      <x:c r="H214" s="15" t="str">
        <x:f>IF(E214&lt;=G214,"入样","")</x:f>
      </x:c>
    </x:row>
    <x:row r="215">
      <x:c r="A215" s="15" t="n">
        <x:v>211</x:v>
      </x:c>
      <x:c r="B215" s="15" t="str">
        <x:v>孙医生</x:v>
      </x:c>
      <x:c r="C215" s="15" t="str">
        <x:v>JY20260507-0211</x:v>
      </x:c>
      <x:c r="D215" s="19" t="n">
        <x:f>RAND()</x:f>
        <x:v>0.8903169362159751</x:v>
      </x:c>
      <x:c r="E215" s="20" t="n">
        <x:f>COUNTIFS($B$5:$B$340,B215,$D$5:$D$340,"&lt;="&amp;D215)</x:f>
        <x:v>19</x:v>
      </x:c>
      <x:c r="F215" s="20" t="n">
        <x:f>COUNTIF($B$5:$B$340,B215)</x:f>
        <x:v>24</x:v>
      </x:c>
      <x:c r="G215" s="20" t="n">
        <x:f>MAX(1,ROUNDUP(F215*'参数与说明'!$B$5,0))</x:f>
        <x:v>3</x:v>
      </x:c>
      <x:c r="H215" s="15" t="str">
        <x:f>IF(E215&lt;=G215,"入样","")</x:f>
      </x:c>
    </x:row>
    <x:row r="216">
      <x:c r="A216" s="15" t="n">
        <x:v>212</x:v>
      </x:c>
      <x:c r="B216" s="15" t="str">
        <x:v>孙医生</x:v>
      </x:c>
      <x:c r="C216" s="15" t="str">
        <x:v>JY20260507-0212</x:v>
      </x:c>
      <x:c r="D216" s="19" t="n">
        <x:f>RAND()</x:f>
        <x:v>0.9138328884448196</x:v>
      </x:c>
      <x:c r="E216" s="20" t="n">
        <x:f>COUNTIFS($B$5:$B$340,B216,$D$5:$D$340,"&lt;="&amp;D216)</x:f>
        <x:v>20</x:v>
      </x:c>
      <x:c r="F216" s="20" t="n">
        <x:f>COUNTIF($B$5:$B$340,B216)</x:f>
        <x:v>24</x:v>
      </x:c>
      <x:c r="G216" s="20" t="n">
        <x:f>MAX(1,ROUNDUP(F216*'参数与说明'!$B$5,0))</x:f>
        <x:v>3</x:v>
      </x:c>
      <x:c r="H216" s="15" t="str">
        <x:f>IF(E216&lt;=G216,"入样","")</x:f>
      </x:c>
    </x:row>
    <x:row r="217">
      <x:c r="A217" s="15" t="n">
        <x:v>213</x:v>
      </x:c>
      <x:c r="B217" s="15" t="str">
        <x:v>孙医生</x:v>
      </x:c>
      <x:c r="C217" s="15" t="str">
        <x:v>JY20260507-0213</x:v>
      </x:c>
      <x:c r="D217" s="19" t="n">
        <x:f>RAND()</x:f>
        <x:v>0.011273149855621556</x:v>
      </x:c>
      <x:c r="E217" s="20" t="n">
        <x:f>COUNTIFS($B$5:$B$340,B217,$D$5:$D$340,"&lt;="&amp;D217)</x:f>
        <x:v>1</x:v>
      </x:c>
      <x:c r="F217" s="20" t="n">
        <x:f>COUNTIF($B$5:$B$340,B217)</x:f>
        <x:v>24</x:v>
      </x:c>
      <x:c r="G217" s="20" t="n">
        <x:f>MAX(1,ROUNDUP(F217*'参数与说明'!$B$5,0))</x:f>
        <x:v>3</x:v>
      </x:c>
      <x:c r="H217" s="15" t="str">
        <x:f>IF(E217&lt;=G217,"入样","")</x:f>
        <x:v>入样</x:v>
      </x:c>
    </x:row>
    <x:row r="218">
      <x:c r="A218" s="15" t="n">
        <x:v>214</x:v>
      </x:c>
      <x:c r="B218" s="15" t="str">
        <x:v>孙医生</x:v>
      </x:c>
      <x:c r="C218" s="15" t="str">
        <x:v>JY20260507-0214</x:v>
      </x:c>
      <x:c r="D218" s="19" t="n">
        <x:f>RAND()</x:f>
        <x:v>0.769526146319322</x:v>
      </x:c>
      <x:c r="E218" s="20" t="n">
        <x:f>COUNTIFS($B$5:$B$340,B218,$D$5:$D$340,"&lt;="&amp;D218)</x:f>
        <x:v>13</x:v>
      </x:c>
      <x:c r="F218" s="20" t="n">
        <x:f>COUNTIF($B$5:$B$340,B218)</x:f>
        <x:v>24</x:v>
      </x:c>
      <x:c r="G218" s="20" t="n">
        <x:f>MAX(1,ROUNDUP(F218*'参数与说明'!$B$5,0))</x:f>
        <x:v>3</x:v>
      </x:c>
      <x:c r="H218" s="15" t="str">
        <x:f>IF(E218&lt;=G218,"入样","")</x:f>
      </x:c>
    </x:row>
    <x:row r="219">
      <x:c r="A219" s="15" t="n">
        <x:v>215</x:v>
      </x:c>
      <x:c r="B219" s="15" t="str">
        <x:v>孙医生</x:v>
      </x:c>
      <x:c r="C219" s="15" t="str">
        <x:v>JY20260507-0215</x:v>
      </x:c>
      <x:c r="D219" s="19" t="n">
        <x:f>RAND()</x:f>
        <x:v>0.3724666355501274</x:v>
      </x:c>
      <x:c r="E219" s="20" t="n">
        <x:f>COUNTIFS($B$5:$B$340,B219,$D$5:$D$340,"&lt;="&amp;D219)</x:f>
        <x:v>8</x:v>
      </x:c>
      <x:c r="F219" s="20" t="n">
        <x:f>COUNTIF($B$5:$B$340,B219)</x:f>
        <x:v>24</x:v>
      </x:c>
      <x:c r="G219" s="20" t="n">
        <x:f>MAX(1,ROUNDUP(F219*'参数与说明'!$B$5,0))</x:f>
        <x:v>3</x:v>
      </x:c>
      <x:c r="H219" s="15" t="str">
        <x:f>IF(E219&lt;=G219,"入样","")</x:f>
      </x:c>
    </x:row>
    <x:row r="220">
      <x:c r="A220" s="15" t="n">
        <x:v>216</x:v>
      </x:c>
      <x:c r="B220" s="15" t="str">
        <x:v>孙医生</x:v>
      </x:c>
      <x:c r="C220" s="15" t="str">
        <x:v>JY20260507-0216</x:v>
      </x:c>
      <x:c r="D220" s="19" t="n">
        <x:f>RAND()</x:f>
        <x:v>0.31075046405619133</x:v>
      </x:c>
      <x:c r="E220" s="20" t="n">
        <x:f>COUNTIFS($B$5:$B$340,B220,$D$5:$D$340,"&lt;="&amp;D220)</x:f>
        <x:v>7</x:v>
      </x:c>
      <x:c r="F220" s="20" t="n">
        <x:f>COUNTIF($B$5:$B$340,B220)</x:f>
        <x:v>24</x:v>
      </x:c>
      <x:c r="G220" s="20" t="n">
        <x:f>MAX(1,ROUNDUP(F220*'参数与说明'!$B$5,0))</x:f>
        <x:v>3</x:v>
      </x:c>
      <x:c r="H220" s="15" t="str">
        <x:f>IF(E220&lt;=G220,"入样","")</x:f>
      </x:c>
    </x:row>
    <x:row r="221">
      <x:c r="A221" s="15" t="n">
        <x:v>217</x:v>
      </x:c>
      <x:c r="B221" s="15" t="str">
        <x:v>孙医生</x:v>
      </x:c>
      <x:c r="C221" s="15" t="str">
        <x:v>JY20260507-0217</x:v>
      </x:c>
      <x:c r="D221" s="19" t="n">
        <x:f>RAND()</x:f>
        <x:v>0.8415375685938743</x:v>
      </x:c>
      <x:c r="E221" s="20" t="n">
        <x:f>COUNTIFS($B$5:$B$340,B221,$D$5:$D$340,"&lt;="&amp;D221)</x:f>
        <x:v>16</x:v>
      </x:c>
      <x:c r="F221" s="20" t="n">
        <x:f>COUNTIF($B$5:$B$340,B221)</x:f>
        <x:v>24</x:v>
      </x:c>
      <x:c r="G221" s="20" t="n">
        <x:f>MAX(1,ROUNDUP(F221*'参数与说明'!$B$5,0))</x:f>
        <x:v>3</x:v>
      </x:c>
      <x:c r="H221" s="15" t="str">
        <x:f>IF(E221&lt;=G221,"入样","")</x:f>
      </x:c>
    </x:row>
    <x:row r="222">
      <x:c r="A222" s="15" t="n">
        <x:v>218</x:v>
      </x:c>
      <x:c r="B222" s="15" t="str">
        <x:v>孙医生</x:v>
      </x:c>
      <x:c r="C222" s="15" t="str">
        <x:v>JY20260507-0218</x:v>
      </x:c>
      <x:c r="D222" s="19" t="n">
        <x:f>RAND()</x:f>
        <x:v>0.9762199376920551</x:v>
      </x:c>
      <x:c r="E222" s="20" t="n">
        <x:f>COUNTIFS($B$5:$B$340,B222,$D$5:$D$340,"&lt;="&amp;D222)</x:f>
        <x:v>24</x:v>
      </x:c>
      <x:c r="F222" s="20" t="n">
        <x:f>COUNTIF($B$5:$B$340,B222)</x:f>
        <x:v>24</x:v>
      </x:c>
      <x:c r="G222" s="20" t="n">
        <x:f>MAX(1,ROUNDUP(F222*'参数与说明'!$B$5,0))</x:f>
        <x:v>3</x:v>
      </x:c>
      <x:c r="H222" s="15" t="str">
        <x:f>IF(E222&lt;=G222,"入样","")</x:f>
      </x:c>
    </x:row>
    <x:row r="223">
      <x:c r="A223" s="15" t="n">
        <x:v>219</x:v>
      </x:c>
      <x:c r="B223" s="15" t="str">
        <x:v>孙医生</x:v>
      </x:c>
      <x:c r="C223" s="15" t="str">
        <x:v>JY20260507-0219</x:v>
      </x:c>
      <x:c r="D223" s="19" t="n">
        <x:f>RAND()</x:f>
        <x:v>0.08818569410832033</x:v>
      </x:c>
      <x:c r="E223" s="20" t="n">
        <x:f>COUNTIFS($B$5:$B$340,B223,$D$5:$D$340,"&lt;="&amp;D223)</x:f>
        <x:v>4</x:v>
      </x:c>
      <x:c r="F223" s="20" t="n">
        <x:f>COUNTIF($B$5:$B$340,B223)</x:f>
        <x:v>24</x:v>
      </x:c>
      <x:c r="G223" s="20" t="n">
        <x:f>MAX(1,ROUNDUP(F223*'参数与说明'!$B$5,0))</x:f>
        <x:v>3</x:v>
      </x:c>
      <x:c r="H223" s="15" t="str">
        <x:f>IF(E223&lt;=G223,"入样","")</x:f>
      </x:c>
    </x:row>
    <x:row r="224">
      <x:c r="A224" s="15" t="n">
        <x:v>220</x:v>
      </x:c>
      <x:c r="B224" s="15" t="str">
        <x:v>孙医生</x:v>
      </x:c>
      <x:c r="C224" s="15" t="str">
        <x:v>JY20260507-0220</x:v>
      </x:c>
      <x:c r="D224" s="19" t="n">
        <x:f>RAND()</x:f>
        <x:v>0.14083287653774768</x:v>
      </x:c>
      <x:c r="E224" s="20" t="n">
        <x:f>COUNTIFS($B$5:$B$340,B224,$D$5:$D$340,"&lt;="&amp;D224)</x:f>
        <x:v>6</x:v>
      </x:c>
      <x:c r="F224" s="20" t="n">
        <x:f>COUNTIF($B$5:$B$340,B224)</x:f>
        <x:v>24</x:v>
      </x:c>
      <x:c r="G224" s="20" t="n">
        <x:f>MAX(1,ROUNDUP(F224*'参数与说明'!$B$5,0))</x:f>
        <x:v>3</x:v>
      </x:c>
      <x:c r="H224" s="15" t="str">
        <x:f>IF(E224&lt;=G224,"入样","")</x:f>
      </x:c>
    </x:row>
    <x:row r="225">
      <x:c r="A225" s="15" t="n">
        <x:v>221</x:v>
      </x:c>
      <x:c r="B225" s="15" t="str">
        <x:v>孙医生</x:v>
      </x:c>
      <x:c r="C225" s="15" t="str">
        <x:v>JY20260507-0221</x:v>
      </x:c>
      <x:c r="D225" s="19" t="n">
        <x:f>RAND()</x:f>
        <x:v>0.8762239007317377</x:v>
      </x:c>
      <x:c r="E225" s="20" t="n">
        <x:f>COUNTIFS($B$5:$B$340,B225,$D$5:$D$340,"&lt;="&amp;D225)</x:f>
        <x:v>18</x:v>
      </x:c>
      <x:c r="F225" s="20" t="n">
        <x:f>COUNTIF($B$5:$B$340,B225)</x:f>
        <x:v>24</x:v>
      </x:c>
      <x:c r="G225" s="20" t="n">
        <x:f>MAX(1,ROUNDUP(F225*'参数与说明'!$B$5,0))</x:f>
        <x:v>3</x:v>
      </x:c>
      <x:c r="H225" s="15" t="str">
        <x:f>IF(E225&lt;=G225,"入样","")</x:f>
      </x:c>
    </x:row>
    <x:row r="226">
      <x:c r="A226" s="15" t="n">
        <x:v>222</x:v>
      </x:c>
      <x:c r="B226" s="15" t="str">
        <x:v>孙医生</x:v>
      </x:c>
      <x:c r="C226" s="15" t="str">
        <x:v>JY20260507-0222</x:v>
      </x:c>
      <x:c r="D226" s="19" t="n">
        <x:f>RAND()</x:f>
        <x:v>0.9383859878432211</x:v>
      </x:c>
      <x:c r="E226" s="20" t="n">
        <x:f>COUNTIFS($B$5:$B$340,B226,$D$5:$D$340,"&lt;="&amp;D226)</x:f>
        <x:v>23</x:v>
      </x:c>
      <x:c r="F226" s="20" t="n">
        <x:f>COUNTIF($B$5:$B$340,B226)</x:f>
        <x:v>24</x:v>
      </x:c>
      <x:c r="G226" s="20" t="n">
        <x:f>MAX(1,ROUNDUP(F226*'参数与说明'!$B$5,0))</x:f>
        <x:v>3</x:v>
      </x:c>
      <x:c r="H226" s="15" t="str">
        <x:f>IF(E226&lt;=G226,"入样","")</x:f>
      </x:c>
    </x:row>
    <x:row r="227">
      <x:c r="A227" s="15" t="n">
        <x:v>223</x:v>
      </x:c>
      <x:c r="B227" s="15" t="str">
        <x:v>孙医生</x:v>
      </x:c>
      <x:c r="C227" s="15" t="str">
        <x:v>JY20260507-0223</x:v>
      </x:c>
      <x:c r="D227" s="19" t="n">
        <x:f>RAND()</x:f>
        <x:v>0.8505842433474863</x:v>
      </x:c>
      <x:c r="E227" s="20" t="n">
        <x:f>COUNTIFS($B$5:$B$340,B227,$D$5:$D$340,"&lt;="&amp;D227)</x:f>
        <x:v>17</x:v>
      </x:c>
      <x:c r="F227" s="20" t="n">
        <x:f>COUNTIF($B$5:$B$340,B227)</x:f>
        <x:v>24</x:v>
      </x:c>
      <x:c r="G227" s="20" t="n">
        <x:f>MAX(1,ROUNDUP(F227*'参数与说明'!$B$5,0))</x:f>
        <x:v>3</x:v>
      </x:c>
      <x:c r="H227" s="15" t="str">
        <x:f>IF(E227&lt;=G227,"入样","")</x:f>
      </x:c>
    </x:row>
    <x:row r="228">
      <x:c r="A228" s="15" t="n">
        <x:v>224</x:v>
      </x:c>
      <x:c r="B228" s="15" t="str">
        <x:v>孙医生</x:v>
      </x:c>
      <x:c r="C228" s="15" t="str">
        <x:v>JY20260507-0224</x:v>
      </x:c>
      <x:c r="D228" s="19" t="n">
        <x:f>RAND()</x:f>
        <x:v>0.39501658668843886</x:v>
      </x:c>
      <x:c r="E228" s="20" t="n">
        <x:f>COUNTIFS($B$5:$B$340,B228,$D$5:$D$340,"&lt;="&amp;D228)</x:f>
        <x:v>10</x:v>
      </x:c>
      <x:c r="F228" s="20" t="n">
        <x:f>COUNTIF($B$5:$B$340,B228)</x:f>
        <x:v>24</x:v>
      </x:c>
      <x:c r="G228" s="20" t="n">
        <x:f>MAX(1,ROUNDUP(F228*'参数与说明'!$B$5,0))</x:f>
        <x:v>3</x:v>
      </x:c>
      <x:c r="H228" s="15" t="str">
        <x:f>IF(E228&lt;=G228,"入样","")</x:f>
      </x:c>
    </x:row>
    <x:row r="229">
      <x:c r="A229" s="15" t="n">
        <x:v>225</x:v>
      </x:c>
      <x:c r="B229" s="15" t="str">
        <x:v>孙医生</x:v>
      </x:c>
      <x:c r="C229" s="15" t="str">
        <x:v>JY20260507-0225</x:v>
      </x:c>
      <x:c r="D229" s="19" t="n">
        <x:f>RAND()</x:f>
        <x:v>0.40781770123941574</x:v>
      </x:c>
      <x:c r="E229" s="20" t="n">
        <x:f>COUNTIFS($B$5:$B$340,B229,$D$5:$D$340,"&lt;="&amp;D229)</x:f>
        <x:v>11</x:v>
      </x:c>
      <x:c r="F229" s="20" t="n">
        <x:f>COUNTIF($B$5:$B$340,B229)</x:f>
        <x:v>24</x:v>
      </x:c>
      <x:c r="G229" s="20" t="n">
        <x:f>MAX(1,ROUNDUP(F229*'参数与说明'!$B$5,0))</x:f>
        <x:v>3</x:v>
      </x:c>
      <x:c r="H229" s="15" t="str">
        <x:f>IF(E229&lt;=G229,"入样","")</x:f>
      </x:c>
    </x:row>
    <x:row r="230">
      <x:c r="A230" s="15" t="n">
        <x:v>226</x:v>
      </x:c>
      <x:c r="B230" s="15" t="str">
        <x:v>孙医生</x:v>
      </x:c>
      <x:c r="C230" s="15" t="str">
        <x:v>JY20260507-0226</x:v>
      </x:c>
      <x:c r="D230" s="19" t="n">
        <x:f>RAND()</x:f>
        <x:v>0.38247113514959563</x:v>
      </x:c>
      <x:c r="E230" s="20" t="n">
        <x:f>COUNTIFS($B$5:$B$340,B230,$D$5:$D$340,"&lt;="&amp;D230)</x:f>
        <x:v>9</x:v>
      </x:c>
      <x:c r="F230" s="20" t="n">
        <x:f>COUNTIF($B$5:$B$340,B230)</x:f>
        <x:v>24</x:v>
      </x:c>
      <x:c r="G230" s="20" t="n">
        <x:f>MAX(1,ROUNDUP(F230*'参数与说明'!$B$5,0))</x:f>
        <x:v>3</x:v>
      </x:c>
      <x:c r="H230" s="15" t="str">
        <x:f>IF(E230&lt;=G230,"入样","")</x:f>
      </x:c>
    </x:row>
    <x:row r="231">
      <x:c r="A231" s="15" t="n">
        <x:v>227</x:v>
      </x:c>
      <x:c r="B231" s="15" t="str">
        <x:v>孙医生</x:v>
      </x:c>
      <x:c r="C231" s="15" t="str">
        <x:v>JY20260507-0227</x:v>
      </x:c>
      <x:c r="D231" s="19" t="n">
        <x:f>RAND()</x:f>
        <x:v>0.9152048694773243</x:v>
      </x:c>
      <x:c r="E231" s="20" t="n">
        <x:f>COUNTIFS($B$5:$B$340,B231,$D$5:$D$340,"&lt;="&amp;D231)</x:f>
        <x:v>21</x:v>
      </x:c>
      <x:c r="F231" s="20" t="n">
        <x:f>COUNTIF($B$5:$B$340,B231)</x:f>
        <x:v>24</x:v>
      </x:c>
      <x:c r="G231" s="20" t="n">
        <x:f>MAX(1,ROUNDUP(F231*'参数与说明'!$B$5,0))</x:f>
        <x:v>3</x:v>
      </x:c>
      <x:c r="H231" s="15" t="str">
        <x:f>IF(E231&lt;=G231,"入样","")</x:f>
      </x:c>
    </x:row>
    <x:row r="232">
      <x:c r="A232" s="15" t="n">
        <x:v>228</x:v>
      </x:c>
      <x:c r="B232" s="15" t="str">
        <x:v>孙医生</x:v>
      </x:c>
      <x:c r="C232" s="15" t="str">
        <x:v>JY20260507-0228</x:v>
      </x:c>
      <x:c r="D232" s="19" t="n">
        <x:f>RAND()</x:f>
        <x:v>0.04054349742767693</x:v>
      </x:c>
      <x:c r="E232" s="20" t="n">
        <x:f>COUNTIFS($B$5:$B$340,B232,$D$5:$D$340,"&lt;="&amp;D232)</x:f>
        <x:v>2</x:v>
      </x:c>
      <x:c r="F232" s="20" t="n">
        <x:f>COUNTIF($B$5:$B$340,B232)</x:f>
        <x:v>24</x:v>
      </x:c>
      <x:c r="G232" s="20" t="n">
        <x:f>MAX(1,ROUNDUP(F232*'参数与说明'!$B$5,0))</x:f>
        <x:v>3</x:v>
      </x:c>
      <x:c r="H232" s="15" t="str">
        <x:f>IF(E232&lt;=G232,"入样","")</x:f>
        <x:v>入样</x:v>
      </x:c>
    </x:row>
    <x:row r="233">
      <x:c r="A233" s="15" t="n">
        <x:v>229</x:v>
      </x:c>
      <x:c r="B233" s="15" t="str">
        <x:v>郑医生</x:v>
      </x:c>
      <x:c r="C233" s="15" t="str">
        <x:v>JY20260507-0229</x:v>
      </x:c>
      <x:c r="D233" s="19" t="n">
        <x:f>RAND()</x:f>
        <x:v>0.8674586109016692</x:v>
      </x:c>
      <x:c r="E233" s="20" t="n">
        <x:f>COUNTIFS($B$5:$B$340,B233,$D$5:$D$340,"&lt;="&amp;D233)</x:f>
        <x:v>27</x:v>
      </x:c>
      <x:c r="F233" s="20" t="n">
        <x:f>COUNTIF($B$5:$B$340,B233)</x:f>
        <x:v>31</x:v>
      </x:c>
      <x:c r="G233" s="20" t="n">
        <x:f>MAX(1,ROUNDUP(F233*'参数与说明'!$B$5,0))</x:f>
        <x:v>4</x:v>
      </x:c>
      <x:c r="H233" s="15" t="str">
        <x:f>IF(E233&lt;=G233,"入样","")</x:f>
      </x:c>
    </x:row>
    <x:row r="234">
      <x:c r="A234" s="15" t="n">
        <x:v>230</x:v>
      </x:c>
      <x:c r="B234" s="15" t="str">
        <x:v>郑医生</x:v>
      </x:c>
      <x:c r="C234" s="15" t="str">
        <x:v>JY20260507-0230</x:v>
      </x:c>
      <x:c r="D234" s="19" t="n">
        <x:f>RAND()</x:f>
        <x:v>0.5141880921172931</x:v>
      </x:c>
      <x:c r="E234" s="20" t="n">
        <x:f>COUNTIFS($B$5:$B$340,B234,$D$5:$D$340,"&lt;="&amp;D234)</x:f>
        <x:v>14</x:v>
      </x:c>
      <x:c r="F234" s="20" t="n">
        <x:f>COUNTIF($B$5:$B$340,B234)</x:f>
        <x:v>31</x:v>
      </x:c>
      <x:c r="G234" s="20" t="n">
        <x:f>MAX(1,ROUNDUP(F234*'参数与说明'!$B$5,0))</x:f>
        <x:v>4</x:v>
      </x:c>
      <x:c r="H234" s="15" t="str">
        <x:f>IF(E234&lt;=G234,"入样","")</x:f>
      </x:c>
    </x:row>
    <x:row r="235">
      <x:c r="A235" s="15" t="n">
        <x:v>231</x:v>
      </x:c>
      <x:c r="B235" s="15" t="str">
        <x:v>郑医生</x:v>
      </x:c>
      <x:c r="C235" s="15" t="str">
        <x:v>JY20260507-0231</x:v>
      </x:c>
      <x:c r="D235" s="19" t="n">
        <x:f>RAND()</x:f>
        <x:v>0.869752706538088</x:v>
      </x:c>
      <x:c r="E235" s="20" t="n">
        <x:f>COUNTIFS($B$5:$B$340,B235,$D$5:$D$340,"&lt;="&amp;D235)</x:f>
        <x:v>28</x:v>
      </x:c>
      <x:c r="F235" s="20" t="n">
        <x:f>COUNTIF($B$5:$B$340,B235)</x:f>
        <x:v>31</x:v>
      </x:c>
      <x:c r="G235" s="20" t="n">
        <x:f>MAX(1,ROUNDUP(F235*'参数与说明'!$B$5,0))</x:f>
        <x:v>4</x:v>
      </x:c>
      <x:c r="H235" s="15" t="str">
        <x:f>IF(E235&lt;=G235,"入样","")</x:f>
      </x:c>
    </x:row>
    <x:row r="236">
      <x:c r="A236" s="15" t="n">
        <x:v>232</x:v>
      </x:c>
      <x:c r="B236" s="15" t="str">
        <x:v>郑医生</x:v>
      </x:c>
      <x:c r="C236" s="15" t="str">
        <x:v>JY20260507-0232</x:v>
      </x:c>
      <x:c r="D236" s="19" t="n">
        <x:f>RAND()</x:f>
        <x:v>0.12549525367208414</x:v>
      </x:c>
      <x:c r="E236" s="20" t="n">
        <x:f>COUNTIFS($B$5:$B$340,B236,$D$5:$D$340,"&lt;="&amp;D236)</x:f>
        <x:v>2</x:v>
      </x:c>
      <x:c r="F236" s="20" t="n">
        <x:f>COUNTIF($B$5:$B$340,B236)</x:f>
        <x:v>31</x:v>
      </x:c>
      <x:c r="G236" s="20" t="n">
        <x:f>MAX(1,ROUNDUP(F236*'参数与说明'!$B$5,0))</x:f>
        <x:v>4</x:v>
      </x:c>
      <x:c r="H236" s="15" t="str">
        <x:f>IF(E236&lt;=G236,"入样","")</x:f>
        <x:v>入样</x:v>
      </x:c>
    </x:row>
    <x:row r="237">
      <x:c r="A237" s="15" t="n">
        <x:v>233</x:v>
      </x:c>
      <x:c r="B237" s="15" t="str">
        <x:v>郑医生</x:v>
      </x:c>
      <x:c r="C237" s="15" t="str">
        <x:v>JY20260507-0233</x:v>
      </x:c>
      <x:c r="D237" s="19" t="n">
        <x:f>RAND()</x:f>
        <x:v>0.5150912391637965</x:v>
      </x:c>
      <x:c r="E237" s="20" t="n">
        <x:f>COUNTIFS($B$5:$B$340,B237,$D$5:$D$340,"&lt;="&amp;D237)</x:f>
        <x:v>15</x:v>
      </x:c>
      <x:c r="F237" s="20" t="n">
        <x:f>COUNTIF($B$5:$B$340,B237)</x:f>
        <x:v>31</x:v>
      </x:c>
      <x:c r="G237" s="20" t="n">
        <x:f>MAX(1,ROUNDUP(F237*'参数与说明'!$B$5,0))</x:f>
        <x:v>4</x:v>
      </x:c>
      <x:c r="H237" s="15" t="str">
        <x:f>IF(E237&lt;=G237,"入样","")</x:f>
      </x:c>
    </x:row>
    <x:row r="238">
      <x:c r="A238" s="15" t="n">
        <x:v>234</x:v>
      </x:c>
      <x:c r="B238" s="15" t="str">
        <x:v>郑医生</x:v>
      </x:c>
      <x:c r="C238" s="15" t="str">
        <x:v>JY20260507-0234</x:v>
      </x:c>
      <x:c r="D238" s="19" t="n">
        <x:f>RAND()</x:f>
        <x:v>0.023017364600196988</x:v>
      </x:c>
      <x:c r="E238" s="20" t="n">
        <x:f>COUNTIFS($B$5:$B$340,B238,$D$5:$D$340,"&lt;="&amp;D238)</x:f>
        <x:v>1</x:v>
      </x:c>
      <x:c r="F238" s="20" t="n">
        <x:f>COUNTIF($B$5:$B$340,B238)</x:f>
        <x:v>31</x:v>
      </x:c>
      <x:c r="G238" s="20" t="n">
        <x:f>MAX(1,ROUNDUP(F238*'参数与说明'!$B$5,0))</x:f>
        <x:v>4</x:v>
      </x:c>
      <x:c r="H238" s="15" t="str">
        <x:f>IF(E238&lt;=G238,"入样","")</x:f>
        <x:v>入样</x:v>
      </x:c>
    </x:row>
    <x:row r="239">
      <x:c r="A239" s="15" t="n">
        <x:v>235</x:v>
      </x:c>
      <x:c r="B239" s="15" t="str">
        <x:v>郑医生</x:v>
      </x:c>
      <x:c r="C239" s="15" t="str">
        <x:v>JY20260507-0235</x:v>
      </x:c>
      <x:c r="D239" s="19" t="n">
        <x:f>RAND()</x:f>
        <x:v>0.6418123405690105</x:v>
      </x:c>
      <x:c r="E239" s="20" t="n">
        <x:f>COUNTIFS($B$5:$B$340,B239,$D$5:$D$340,"&lt;="&amp;D239)</x:f>
        <x:v>18</x:v>
      </x:c>
      <x:c r="F239" s="20" t="n">
        <x:f>COUNTIF($B$5:$B$340,B239)</x:f>
        <x:v>31</x:v>
      </x:c>
      <x:c r="G239" s="20" t="n">
        <x:f>MAX(1,ROUNDUP(F239*'参数与说明'!$B$5,0))</x:f>
        <x:v>4</x:v>
      </x:c>
      <x:c r="H239" s="15" t="str">
        <x:f>IF(E239&lt;=G239,"入样","")</x:f>
      </x:c>
    </x:row>
    <x:row r="240">
      <x:c r="A240" s="15" t="n">
        <x:v>236</x:v>
      </x:c>
      <x:c r="B240" s="15" t="str">
        <x:v>郑医生</x:v>
      </x:c>
      <x:c r="C240" s="15" t="str">
        <x:v>JY20260507-0236</x:v>
      </x:c>
      <x:c r="D240" s="19" t="n">
        <x:f>RAND()</x:f>
        <x:v>0.779735970407623</x:v>
      </x:c>
      <x:c r="E240" s="20" t="n">
        <x:f>COUNTIFS($B$5:$B$340,B240,$D$5:$D$340,"&lt;="&amp;D240)</x:f>
        <x:v>24</x:v>
      </x:c>
      <x:c r="F240" s="20" t="n">
        <x:f>COUNTIF($B$5:$B$340,B240)</x:f>
        <x:v>31</x:v>
      </x:c>
      <x:c r="G240" s="20" t="n">
        <x:f>MAX(1,ROUNDUP(F240*'参数与说明'!$B$5,0))</x:f>
        <x:v>4</x:v>
      </x:c>
      <x:c r="H240" s="15" t="str">
        <x:f>IF(E240&lt;=G240,"入样","")</x:f>
      </x:c>
    </x:row>
    <x:row r="241">
      <x:c r="A241" s="15" t="n">
        <x:v>237</x:v>
      </x:c>
      <x:c r="B241" s="15" t="str">
        <x:v>郑医生</x:v>
      </x:c>
      <x:c r="C241" s="15" t="str">
        <x:v>JY20260507-0237</x:v>
      </x:c>
      <x:c r="D241" s="19" t="n">
        <x:f>RAND()</x:f>
        <x:v>0.44701732031283425</x:v>
      </x:c>
      <x:c r="E241" s="20" t="n">
        <x:f>COUNTIFS($B$5:$B$340,B241,$D$5:$D$340,"&lt;="&amp;D241)</x:f>
        <x:v>11</x:v>
      </x:c>
      <x:c r="F241" s="20" t="n">
        <x:f>COUNTIF($B$5:$B$340,B241)</x:f>
        <x:v>31</x:v>
      </x:c>
      <x:c r="G241" s="20" t="n">
        <x:f>MAX(1,ROUNDUP(F241*'参数与说明'!$B$5,0))</x:f>
        <x:v>4</x:v>
      </x:c>
      <x:c r="H241" s="15" t="str">
        <x:f>IF(E241&lt;=G241,"入样","")</x:f>
      </x:c>
    </x:row>
    <x:row r="242">
      <x:c r="A242" s="15" t="n">
        <x:v>238</x:v>
      </x:c>
      <x:c r="B242" s="15" t="str">
        <x:v>郑医生</x:v>
      </x:c>
      <x:c r="C242" s="15" t="str">
        <x:v>JY20260507-0238</x:v>
      </x:c>
      <x:c r="D242" s="19" t="n">
        <x:f>RAND()</x:f>
        <x:v>0.45637127810841727</x:v>
      </x:c>
      <x:c r="E242" s="20" t="n">
        <x:f>COUNTIFS($B$5:$B$340,B242,$D$5:$D$340,"&lt;="&amp;D242)</x:f>
        <x:v>12</x:v>
      </x:c>
      <x:c r="F242" s="20" t="n">
        <x:f>COUNTIF($B$5:$B$340,B242)</x:f>
        <x:v>31</x:v>
      </x:c>
      <x:c r="G242" s="20" t="n">
        <x:f>MAX(1,ROUNDUP(F242*'参数与说明'!$B$5,0))</x:f>
        <x:v>4</x:v>
      </x:c>
      <x:c r="H242" s="15" t="str">
        <x:f>IF(E242&lt;=G242,"入样","")</x:f>
      </x:c>
    </x:row>
    <x:row r="243">
      <x:c r="A243" s="15" t="n">
        <x:v>239</x:v>
      </x:c>
      <x:c r="B243" s="15" t="str">
        <x:v>郑医生</x:v>
      </x:c>
      <x:c r="C243" s="15" t="str">
        <x:v>JY20260507-0239</x:v>
      </x:c>
      <x:c r="D243" s="19" t="n">
        <x:f>RAND()</x:f>
        <x:v>0.7645634138051165</x:v>
      </x:c>
      <x:c r="E243" s="20" t="n">
        <x:f>COUNTIFS($B$5:$B$340,B243,$D$5:$D$340,"&lt;="&amp;D243)</x:f>
        <x:v>22</x:v>
      </x:c>
      <x:c r="F243" s="20" t="n">
        <x:f>COUNTIF($B$5:$B$340,B243)</x:f>
        <x:v>31</x:v>
      </x:c>
      <x:c r="G243" s="20" t="n">
        <x:f>MAX(1,ROUNDUP(F243*'参数与说明'!$B$5,0))</x:f>
        <x:v>4</x:v>
      </x:c>
      <x:c r="H243" s="15" t="str">
        <x:f>IF(E243&lt;=G243,"入样","")</x:f>
      </x:c>
    </x:row>
    <x:row r="244">
      <x:c r="A244" s="15" t="n">
        <x:v>240</x:v>
      </x:c>
      <x:c r="B244" s="15" t="str">
        <x:v>郑医生</x:v>
      </x:c>
      <x:c r="C244" s="15" t="str">
        <x:v>JY20260507-0240</x:v>
      </x:c>
      <x:c r="D244" s="19" t="n">
        <x:f>RAND()</x:f>
        <x:v>0.1450398649610396</x:v>
      </x:c>
      <x:c r="E244" s="20" t="n">
        <x:f>COUNTIFS($B$5:$B$340,B244,$D$5:$D$340,"&lt;="&amp;D244)</x:f>
        <x:v>4</x:v>
      </x:c>
      <x:c r="F244" s="20" t="n">
        <x:f>COUNTIF($B$5:$B$340,B244)</x:f>
        <x:v>31</x:v>
      </x:c>
      <x:c r="G244" s="20" t="n">
        <x:f>MAX(1,ROUNDUP(F244*'参数与说明'!$B$5,0))</x:f>
        <x:v>4</x:v>
      </x:c>
      <x:c r="H244" s="15" t="str">
        <x:f>IF(E244&lt;=G244,"入样","")</x:f>
        <x:v>入样</x:v>
      </x:c>
    </x:row>
    <x:row r="245">
      <x:c r="A245" s="15" t="n">
        <x:v>241</x:v>
      </x:c>
      <x:c r="B245" s="15" t="str">
        <x:v>郑医生</x:v>
      </x:c>
      <x:c r="C245" s="15" t="str">
        <x:v>JY20260507-0241</x:v>
      </x:c>
      <x:c r="D245" s="19" t="n">
        <x:f>RAND()</x:f>
        <x:v>0.9357364220034581</x:v>
      </x:c>
      <x:c r="E245" s="20" t="n">
        <x:f>COUNTIFS($B$5:$B$340,B245,$D$5:$D$340,"&lt;="&amp;D245)</x:f>
        <x:v>29</x:v>
      </x:c>
      <x:c r="F245" s="20" t="n">
        <x:f>COUNTIF($B$5:$B$340,B245)</x:f>
        <x:v>31</x:v>
      </x:c>
      <x:c r="G245" s="20" t="n">
        <x:f>MAX(1,ROUNDUP(F245*'参数与说明'!$B$5,0))</x:f>
        <x:v>4</x:v>
      </x:c>
      <x:c r="H245" s="15" t="str">
        <x:f>IF(E245&lt;=G245,"入样","")</x:f>
      </x:c>
    </x:row>
    <x:row r="246">
      <x:c r="A246" s="15" t="n">
        <x:v>242</x:v>
      </x:c>
      <x:c r="B246" s="15" t="str">
        <x:v>郑医生</x:v>
      </x:c>
      <x:c r="C246" s="15" t="str">
        <x:v>JY20260507-0242</x:v>
      </x:c>
      <x:c r="D246" s="19" t="n">
        <x:f>RAND()</x:f>
        <x:v>0.939372805339873</x:v>
      </x:c>
      <x:c r="E246" s="20" t="n">
        <x:f>COUNTIFS($B$5:$B$340,B246,$D$5:$D$340,"&lt;="&amp;D246)</x:f>
        <x:v>30</x:v>
      </x:c>
      <x:c r="F246" s="20" t="n">
        <x:f>COUNTIF($B$5:$B$340,B246)</x:f>
        <x:v>31</x:v>
      </x:c>
      <x:c r="G246" s="20" t="n">
        <x:f>MAX(1,ROUNDUP(F246*'参数与说明'!$B$5,0))</x:f>
        <x:v>4</x:v>
      </x:c>
      <x:c r="H246" s="15" t="str">
        <x:f>IF(E246&lt;=G246,"入样","")</x:f>
      </x:c>
    </x:row>
    <x:row r="247">
      <x:c r="A247" s="15" t="n">
        <x:v>243</x:v>
      </x:c>
      <x:c r="B247" s="15" t="str">
        <x:v>郑医生</x:v>
      </x:c>
      <x:c r="C247" s="15" t="str">
        <x:v>JY20260507-0243</x:v>
      </x:c>
      <x:c r="D247" s="19" t="n">
        <x:f>RAND()</x:f>
        <x:v>0.9914040426855905</x:v>
      </x:c>
      <x:c r="E247" s="20" t="n">
        <x:f>COUNTIFS($B$5:$B$340,B247,$D$5:$D$340,"&lt;="&amp;D247)</x:f>
        <x:v>31</x:v>
      </x:c>
      <x:c r="F247" s="20" t="n">
        <x:f>COUNTIF($B$5:$B$340,B247)</x:f>
        <x:v>31</x:v>
      </x:c>
      <x:c r="G247" s="20" t="n">
        <x:f>MAX(1,ROUNDUP(F247*'参数与说明'!$B$5,0))</x:f>
        <x:v>4</x:v>
      </x:c>
      <x:c r="H247" s="15" t="str">
        <x:f>IF(E247&lt;=G247,"入样","")</x:f>
      </x:c>
    </x:row>
    <x:row r="248">
      <x:c r="A248" s="15" t="n">
        <x:v>244</x:v>
      </x:c>
      <x:c r="B248" s="15" t="str">
        <x:v>郑医生</x:v>
      </x:c>
      <x:c r="C248" s="15" t="str">
        <x:v>JY20260507-0244</x:v>
      </x:c>
      <x:c r="D248" s="19" t="n">
        <x:f>RAND()</x:f>
        <x:v>0.2915003631093913</x:v>
      </x:c>
      <x:c r="E248" s="20" t="n">
        <x:f>COUNTIFS($B$5:$B$340,B248,$D$5:$D$340,"&lt;="&amp;D248)</x:f>
        <x:v>7</x:v>
      </x:c>
      <x:c r="F248" s="20" t="n">
        <x:f>COUNTIF($B$5:$B$340,B248)</x:f>
        <x:v>31</x:v>
      </x:c>
      <x:c r="G248" s="20" t="n">
        <x:f>MAX(1,ROUNDUP(F248*'参数与说明'!$B$5,0))</x:f>
        <x:v>4</x:v>
      </x:c>
      <x:c r="H248" s="15" t="str">
        <x:f>IF(E248&lt;=G248,"入样","")</x:f>
      </x:c>
    </x:row>
    <x:row r="249">
      <x:c r="A249" s="15" t="n">
        <x:v>245</x:v>
      </x:c>
      <x:c r="B249" s="15" t="str">
        <x:v>郑医生</x:v>
      </x:c>
      <x:c r="C249" s="15" t="str">
        <x:v>JY20260507-0245</x:v>
      </x:c>
      <x:c r="D249" s="19" t="n">
        <x:f>RAND()</x:f>
        <x:v>0.48085961318183057</x:v>
      </x:c>
      <x:c r="E249" s="20" t="n">
        <x:f>COUNTIFS($B$5:$B$340,B249,$D$5:$D$340,"&lt;="&amp;D249)</x:f>
        <x:v>13</x:v>
      </x:c>
      <x:c r="F249" s="20" t="n">
        <x:f>COUNTIF($B$5:$B$340,B249)</x:f>
        <x:v>31</x:v>
      </x:c>
      <x:c r="G249" s="20" t="n">
        <x:f>MAX(1,ROUNDUP(F249*'参数与说明'!$B$5,0))</x:f>
        <x:v>4</x:v>
      </x:c>
      <x:c r="H249" s="15" t="str">
        <x:f>IF(E249&lt;=G249,"入样","")</x:f>
      </x:c>
    </x:row>
    <x:row r="250">
      <x:c r="A250" s="15" t="n">
        <x:v>246</x:v>
      </x:c>
      <x:c r="B250" s="15" t="str">
        <x:v>郑医生</x:v>
      </x:c>
      <x:c r="C250" s="15" t="str">
        <x:v>JY20260507-0246</x:v>
      </x:c>
      <x:c r="D250" s="19" t="n">
        <x:f>RAND()</x:f>
        <x:v>0.19015860611487612</x:v>
      </x:c>
      <x:c r="E250" s="20" t="n">
        <x:f>COUNTIFS($B$5:$B$340,B250,$D$5:$D$340,"&lt;="&amp;D250)</x:f>
        <x:v>5</x:v>
      </x:c>
      <x:c r="F250" s="20" t="n">
        <x:f>COUNTIF($B$5:$B$340,B250)</x:f>
        <x:v>31</x:v>
      </x:c>
      <x:c r="G250" s="20" t="n">
        <x:f>MAX(1,ROUNDUP(F250*'参数与说明'!$B$5,0))</x:f>
        <x:v>4</x:v>
      </x:c>
      <x:c r="H250" s="15" t="str">
        <x:f>IF(E250&lt;=G250,"入样","")</x:f>
      </x:c>
    </x:row>
    <x:row r="251">
      <x:c r="A251" s="15" t="n">
        <x:v>247</x:v>
      </x:c>
      <x:c r="B251" s="15" t="str">
        <x:v>郑医生</x:v>
      </x:c>
      <x:c r="C251" s="15" t="str">
        <x:v>JY20260507-0247</x:v>
      </x:c>
      <x:c r="D251" s="19" t="n">
        <x:f>RAND()</x:f>
        <x:v>0.347580441878651</x:v>
      </x:c>
      <x:c r="E251" s="20" t="n">
        <x:f>COUNTIFS($B$5:$B$340,B251,$D$5:$D$340,"&lt;="&amp;D251)</x:f>
        <x:v>9</x:v>
      </x:c>
      <x:c r="F251" s="20" t="n">
        <x:f>COUNTIF($B$5:$B$340,B251)</x:f>
        <x:v>31</x:v>
      </x:c>
      <x:c r="G251" s="20" t="n">
        <x:f>MAX(1,ROUNDUP(F251*'参数与说明'!$B$5,0))</x:f>
        <x:v>4</x:v>
      </x:c>
      <x:c r="H251" s="15" t="str">
        <x:f>IF(E251&lt;=G251,"入样","")</x:f>
      </x:c>
    </x:row>
    <x:row r="252">
      <x:c r="A252" s="15" t="n">
        <x:v>248</x:v>
      </x:c>
      <x:c r="B252" s="15" t="str">
        <x:v>郑医生</x:v>
      </x:c>
      <x:c r="C252" s="15" t="str">
        <x:v>JY20260507-0248</x:v>
      </x:c>
      <x:c r="D252" s="19" t="n">
        <x:f>RAND()</x:f>
        <x:v>0.22461453910607587</x:v>
      </x:c>
      <x:c r="E252" s="20" t="n">
        <x:f>COUNTIFS($B$5:$B$340,B252,$D$5:$D$340,"&lt;="&amp;D252)</x:f>
        <x:v>6</x:v>
      </x:c>
      <x:c r="F252" s="20" t="n">
        <x:f>COUNTIF($B$5:$B$340,B252)</x:f>
        <x:v>31</x:v>
      </x:c>
      <x:c r="G252" s="20" t="n">
        <x:f>MAX(1,ROUNDUP(F252*'参数与说明'!$B$5,0))</x:f>
        <x:v>4</x:v>
      </x:c>
      <x:c r="H252" s="15" t="str">
        <x:f>IF(E252&lt;=G252,"入样","")</x:f>
      </x:c>
    </x:row>
    <x:row r="253">
      <x:c r="A253" s="15" t="n">
        <x:v>249</x:v>
      </x:c>
      <x:c r="B253" s="15" t="str">
        <x:v>郑医生</x:v>
      </x:c>
      <x:c r="C253" s="15" t="str">
        <x:v>JY20260507-0249</x:v>
      </x:c>
      <x:c r="D253" s="19" t="n">
        <x:f>RAND()</x:f>
        <x:v>0.6428329674160816</x:v>
      </x:c>
      <x:c r="E253" s="20" t="n">
        <x:f>COUNTIFS($B$5:$B$340,B253,$D$5:$D$340,"&lt;="&amp;D253)</x:f>
        <x:v>19</x:v>
      </x:c>
      <x:c r="F253" s="20" t="n">
        <x:f>COUNTIF($B$5:$B$340,B253)</x:f>
        <x:v>31</x:v>
      </x:c>
      <x:c r="G253" s="20" t="n">
        <x:f>MAX(1,ROUNDUP(F253*'参数与说明'!$B$5,0))</x:f>
        <x:v>4</x:v>
      </x:c>
      <x:c r="H253" s="15" t="str">
        <x:f>IF(E253&lt;=G253,"入样","")</x:f>
      </x:c>
    </x:row>
    <x:row r="254">
      <x:c r="A254" s="15" t="n">
        <x:v>250</x:v>
      </x:c>
      <x:c r="B254" s="15" t="str">
        <x:v>郑医生</x:v>
      </x:c>
      <x:c r="C254" s="15" t="str">
        <x:v>JY20260507-0250</x:v>
      </x:c>
      <x:c r="D254" s="19" t="n">
        <x:f>RAND()</x:f>
        <x:v>0.7646954501174094</x:v>
      </x:c>
      <x:c r="E254" s="20" t="n">
        <x:f>COUNTIFS($B$5:$B$340,B254,$D$5:$D$340,"&lt;="&amp;D254)</x:f>
        <x:v>23</x:v>
      </x:c>
      <x:c r="F254" s="20" t="n">
        <x:f>COUNTIF($B$5:$B$340,B254)</x:f>
        <x:v>31</x:v>
      </x:c>
      <x:c r="G254" s="20" t="n">
        <x:f>MAX(1,ROUNDUP(F254*'参数与说明'!$B$5,0))</x:f>
        <x:v>4</x:v>
      </x:c>
      <x:c r="H254" s="15" t="str">
        <x:f>IF(E254&lt;=G254,"入样","")</x:f>
      </x:c>
    </x:row>
    <x:row r="255">
      <x:c r="A255" s="15" t="n">
        <x:v>251</x:v>
      </x:c>
      <x:c r="B255" s="15" t="str">
        <x:v>郑医生</x:v>
      </x:c>
      <x:c r="C255" s="15" t="str">
        <x:v>JY20260507-0251</x:v>
      </x:c>
      <x:c r="D255" s="19" t="n">
        <x:f>RAND()</x:f>
        <x:v>0.8385390872025184</x:v>
      </x:c>
      <x:c r="E255" s="20" t="n">
        <x:f>COUNTIFS($B$5:$B$340,B255,$D$5:$D$340,"&lt;="&amp;D255)</x:f>
        <x:v>25</x:v>
      </x:c>
      <x:c r="F255" s="20" t="n">
        <x:f>COUNTIF($B$5:$B$340,B255)</x:f>
        <x:v>31</x:v>
      </x:c>
      <x:c r="G255" s="20" t="n">
        <x:f>MAX(1,ROUNDUP(F255*'参数与说明'!$B$5,0))</x:f>
        <x:v>4</x:v>
      </x:c>
      <x:c r="H255" s="15" t="str">
        <x:f>IF(E255&lt;=G255,"入样","")</x:f>
      </x:c>
    </x:row>
    <x:row r="256">
      <x:c r="A256" s="15" t="n">
        <x:v>252</x:v>
      </x:c>
      <x:c r="B256" s="15" t="str">
        <x:v>郑医生</x:v>
      </x:c>
      <x:c r="C256" s="15" t="str">
        <x:v>JY20260507-0252</x:v>
      </x:c>
      <x:c r="D256" s="19" t="n">
        <x:f>RAND()</x:f>
        <x:v>0.848315095649559</x:v>
      </x:c>
      <x:c r="E256" s="20" t="n">
        <x:f>COUNTIFS($B$5:$B$340,B256,$D$5:$D$340,"&lt;="&amp;D256)</x:f>
        <x:v>26</x:v>
      </x:c>
      <x:c r="F256" s="20" t="n">
        <x:f>COUNTIF($B$5:$B$340,B256)</x:f>
        <x:v>31</x:v>
      </x:c>
      <x:c r="G256" s="20" t="n">
        <x:f>MAX(1,ROUNDUP(F256*'参数与说明'!$B$5,0))</x:f>
        <x:v>4</x:v>
      </x:c>
      <x:c r="H256" s="15" t="str">
        <x:f>IF(E256&lt;=G256,"入样","")</x:f>
      </x:c>
    </x:row>
    <x:row r="257">
      <x:c r="A257" s="15" t="n">
        <x:v>253</x:v>
      </x:c>
      <x:c r="B257" s="15" t="str">
        <x:v>郑医生</x:v>
      </x:c>
      <x:c r="C257" s="15" t="str">
        <x:v>JY20260507-0253</x:v>
      </x:c>
      <x:c r="D257" s="19" t="n">
        <x:f>RAND()</x:f>
        <x:v>0.40471010287411857</x:v>
      </x:c>
      <x:c r="E257" s="20" t="n">
        <x:f>COUNTIFS($B$5:$B$340,B257,$D$5:$D$340,"&lt;="&amp;D257)</x:f>
        <x:v>10</x:v>
      </x:c>
      <x:c r="F257" s="20" t="n">
        <x:f>COUNTIF($B$5:$B$340,B257)</x:f>
        <x:v>31</x:v>
      </x:c>
      <x:c r="G257" s="20" t="n">
        <x:f>MAX(1,ROUNDUP(F257*'参数与说明'!$B$5,0))</x:f>
        <x:v>4</x:v>
      </x:c>
      <x:c r="H257" s="15" t="str">
        <x:f>IF(E257&lt;=G257,"入样","")</x:f>
      </x:c>
    </x:row>
    <x:row r="258">
      <x:c r="A258" s="15" t="n">
        <x:v>254</x:v>
      </x:c>
      <x:c r="B258" s="15" t="str">
        <x:v>郑医生</x:v>
      </x:c>
      <x:c r="C258" s="15" t="str">
        <x:v>JY20260507-0254</x:v>
      </x:c>
      <x:c r="D258" s="19" t="n">
        <x:f>RAND()</x:f>
        <x:v>0.3381087669371101</x:v>
      </x:c>
      <x:c r="E258" s="20" t="n">
        <x:f>COUNTIFS($B$5:$B$340,B258,$D$5:$D$340,"&lt;="&amp;D258)</x:f>
        <x:v>8</x:v>
      </x:c>
      <x:c r="F258" s="20" t="n">
        <x:f>COUNTIF($B$5:$B$340,B258)</x:f>
        <x:v>31</x:v>
      </x:c>
      <x:c r="G258" s="20" t="n">
        <x:f>MAX(1,ROUNDUP(F258*'参数与说明'!$B$5,0))</x:f>
        <x:v>4</x:v>
      </x:c>
      <x:c r="H258" s="15" t="str">
        <x:f>IF(E258&lt;=G258,"入样","")</x:f>
      </x:c>
    </x:row>
    <x:row r="259">
      <x:c r="A259" s="15" t="n">
        <x:v>255</x:v>
      </x:c>
      <x:c r="B259" s="15" t="str">
        <x:v>郑医生</x:v>
      </x:c>
      <x:c r="C259" s="15" t="str">
        <x:v>JY20260507-0255</x:v>
      </x:c>
      <x:c r="D259" s="19" t="n">
        <x:f>RAND()</x:f>
        <x:v>0.6600840808496476</x:v>
      </x:c>
      <x:c r="E259" s="20" t="n">
        <x:f>COUNTIFS($B$5:$B$340,B259,$D$5:$D$340,"&lt;="&amp;D259)</x:f>
        <x:v>20</x:v>
      </x:c>
      <x:c r="F259" s="20" t="n">
        <x:f>COUNTIF($B$5:$B$340,B259)</x:f>
        <x:v>31</x:v>
      </x:c>
      <x:c r="G259" s="20" t="n">
        <x:f>MAX(1,ROUNDUP(F259*'参数与说明'!$B$5,0))</x:f>
        <x:v>4</x:v>
      </x:c>
      <x:c r="H259" s="15" t="str">
        <x:f>IF(E259&lt;=G259,"入样","")</x:f>
      </x:c>
    </x:row>
    <x:row r="260">
      <x:c r="A260" s="15" t="n">
        <x:v>256</x:v>
      </x:c>
      <x:c r="B260" s="15" t="str">
        <x:v>郑医生</x:v>
      </x:c>
      <x:c r="C260" s="15" t="str">
        <x:v>JY20260507-0256</x:v>
      </x:c>
      <x:c r="D260" s="19" t="n">
        <x:f>RAND()</x:f>
        <x:v>0.5422941989504231</x:v>
      </x:c>
      <x:c r="E260" s="20" t="n">
        <x:f>COUNTIFS($B$5:$B$340,B260,$D$5:$D$340,"&lt;="&amp;D260)</x:f>
        <x:v>16</x:v>
      </x:c>
      <x:c r="F260" s="20" t="n">
        <x:f>COUNTIF($B$5:$B$340,B260)</x:f>
        <x:v>31</x:v>
      </x:c>
      <x:c r="G260" s="20" t="n">
        <x:f>MAX(1,ROUNDUP(F260*'参数与说明'!$B$5,0))</x:f>
        <x:v>4</x:v>
      </x:c>
      <x:c r="H260" s="15" t="str">
        <x:f>IF(E260&lt;=G260,"入样","")</x:f>
      </x:c>
    </x:row>
    <x:row r="261">
      <x:c r="A261" s="15" t="n">
        <x:v>257</x:v>
      </x:c>
      <x:c r="B261" s="15" t="str">
        <x:v>郑医生</x:v>
      </x:c>
      <x:c r="C261" s="15" t="str">
        <x:v>JY20260507-0257</x:v>
      </x:c>
      <x:c r="D261" s="19" t="n">
        <x:f>RAND()</x:f>
        <x:v>0.6744406886877807</x:v>
      </x:c>
      <x:c r="E261" s="20" t="n">
        <x:f>COUNTIFS($B$5:$B$340,B261,$D$5:$D$340,"&lt;="&amp;D261)</x:f>
        <x:v>21</x:v>
      </x:c>
      <x:c r="F261" s="20" t="n">
        <x:f>COUNTIF($B$5:$B$340,B261)</x:f>
        <x:v>31</x:v>
      </x:c>
      <x:c r="G261" s="20" t="n">
        <x:f>MAX(1,ROUNDUP(F261*'参数与说明'!$B$5,0))</x:f>
        <x:v>4</x:v>
      </x:c>
      <x:c r="H261" s="15" t="str">
        <x:f>IF(E261&lt;=G261,"入样","")</x:f>
      </x:c>
    </x:row>
    <x:row r="262">
      <x:c r="A262" s="15" t="n">
        <x:v>258</x:v>
      </x:c>
      <x:c r="B262" s="15" t="str">
        <x:v>郑医生</x:v>
      </x:c>
      <x:c r="C262" s="15" t="str">
        <x:v>JY20260507-0258</x:v>
      </x:c>
      <x:c r="D262" s="19" t="n">
        <x:f>RAND()</x:f>
        <x:v>0.1265945462864474</x:v>
      </x:c>
      <x:c r="E262" s="20" t="n">
        <x:f>COUNTIFS($B$5:$B$340,B262,$D$5:$D$340,"&lt;="&amp;D262)</x:f>
        <x:v>3</x:v>
      </x:c>
      <x:c r="F262" s="20" t="n">
        <x:f>COUNTIF($B$5:$B$340,B262)</x:f>
        <x:v>31</x:v>
      </x:c>
      <x:c r="G262" s="20" t="n">
        <x:f>MAX(1,ROUNDUP(F262*'参数与说明'!$B$5,0))</x:f>
        <x:v>4</x:v>
      </x:c>
      <x:c r="H262" s="15" t="str">
        <x:f>IF(E262&lt;=G262,"入样","")</x:f>
        <x:v>入样</x:v>
      </x:c>
    </x:row>
    <x:row r="263">
      <x:c r="A263" s="15" t="n">
        <x:v>259</x:v>
      </x:c>
      <x:c r="B263" s="15" t="str">
        <x:v>郑医生</x:v>
      </x:c>
      <x:c r="C263" s="15" t="str">
        <x:v>JY20260507-0259</x:v>
      </x:c>
      <x:c r="D263" s="19" t="n">
        <x:f>RAND()</x:f>
        <x:v>0.5890566231910931</x:v>
      </x:c>
      <x:c r="E263" s="20" t="n">
        <x:f>COUNTIFS($B$5:$B$340,B263,$D$5:$D$340,"&lt;="&amp;D263)</x:f>
        <x:v>17</x:v>
      </x:c>
      <x:c r="F263" s="20" t="n">
        <x:f>COUNTIF($B$5:$B$340,B263)</x:f>
        <x:v>31</x:v>
      </x:c>
      <x:c r="G263" s="20" t="n">
        <x:f>MAX(1,ROUNDUP(F263*'参数与说明'!$B$5,0))</x:f>
        <x:v>4</x:v>
      </x:c>
      <x:c r="H263" s="15" t="str">
        <x:f>IF(E263&lt;=G263,"入样","")</x:f>
      </x:c>
    </x:row>
    <x:row r="264">
      <x:c r="A264" s="15" t="n">
        <x:v>260</x:v>
      </x:c>
      <x:c r="B264" s="15" t="str">
        <x:v>吴医生</x:v>
      </x:c>
      <x:c r="C264" s="15" t="str">
        <x:v>JY20260507-0260</x:v>
      </x:c>
      <x:c r="D264" s="19" t="n">
        <x:f>RAND()</x:f>
        <x:v>0.5993668063686859</x:v>
      </x:c>
      <x:c r="E264" s="20" t="n">
        <x:f>COUNTIFS($B$5:$B$340,B264,$D$5:$D$340,"&lt;="&amp;D264)</x:f>
        <x:v>12</x:v>
      </x:c>
      <x:c r="F264" s="20" t="n">
        <x:f>COUNTIF($B$5:$B$340,B264)</x:f>
        <x:v>18</x:v>
      </x:c>
      <x:c r="G264" s="20" t="n">
        <x:f>MAX(1,ROUNDUP(F264*'参数与说明'!$B$5,0))</x:f>
        <x:v>2</x:v>
      </x:c>
      <x:c r="H264" s="15" t="str">
        <x:f>IF(E264&lt;=G264,"入样","")</x:f>
      </x:c>
    </x:row>
    <x:row r="265">
      <x:c r="A265" s="15" t="n">
        <x:v>261</x:v>
      </x:c>
      <x:c r="B265" s="15" t="str">
        <x:v>吴医生</x:v>
      </x:c>
      <x:c r="C265" s="15" t="str">
        <x:v>JY20260507-0261</x:v>
      </x:c>
      <x:c r="D265" s="19" t="n">
        <x:f>RAND()</x:f>
        <x:v>0.217902329030081</x:v>
      </x:c>
      <x:c r="E265" s="20" t="n">
        <x:f>COUNTIFS($B$5:$B$340,B265,$D$5:$D$340,"&lt;="&amp;D265)</x:f>
        <x:v>5</x:v>
      </x:c>
      <x:c r="F265" s="20" t="n">
        <x:f>COUNTIF($B$5:$B$340,B265)</x:f>
        <x:v>18</x:v>
      </x:c>
      <x:c r="G265" s="20" t="n">
        <x:f>MAX(1,ROUNDUP(F265*'参数与说明'!$B$5,0))</x:f>
        <x:v>2</x:v>
      </x:c>
      <x:c r="H265" s="15" t="str">
        <x:f>IF(E265&lt;=G265,"入样","")</x:f>
      </x:c>
    </x:row>
    <x:row r="266">
      <x:c r="A266" s="15" t="n">
        <x:v>262</x:v>
      </x:c>
      <x:c r="B266" s="15" t="str">
        <x:v>吴医生</x:v>
      </x:c>
      <x:c r="C266" s="15" t="str">
        <x:v>JY20260507-0262</x:v>
      </x:c>
      <x:c r="D266" s="19" t="n">
        <x:f>RAND()</x:f>
        <x:v>0.6049537902699674</x:v>
      </x:c>
      <x:c r="E266" s="20" t="n">
        <x:f>COUNTIFS($B$5:$B$340,B266,$D$5:$D$340,"&lt;="&amp;D266)</x:f>
        <x:v>13</x:v>
      </x:c>
      <x:c r="F266" s="20" t="n">
        <x:f>COUNTIF($B$5:$B$340,B266)</x:f>
        <x:v>18</x:v>
      </x:c>
      <x:c r="G266" s="20" t="n">
        <x:f>MAX(1,ROUNDUP(F266*'参数与说明'!$B$5,0))</x:f>
        <x:v>2</x:v>
      </x:c>
      <x:c r="H266" s="15" t="str">
        <x:f>IF(E266&lt;=G266,"入样","")</x:f>
      </x:c>
    </x:row>
    <x:row r="267">
      <x:c r="A267" s="15" t="n">
        <x:v>263</x:v>
      </x:c>
      <x:c r="B267" s="15" t="str">
        <x:v>吴医生</x:v>
      </x:c>
      <x:c r="C267" s="15" t="str">
        <x:v>JY20260507-0263</x:v>
      </x:c>
      <x:c r="D267" s="19" t="n">
        <x:f>RAND()</x:f>
        <x:v>0.24905748052037469</x:v>
      </x:c>
      <x:c r="E267" s="20" t="n">
        <x:f>COUNTIFS($B$5:$B$340,B267,$D$5:$D$340,"&lt;="&amp;D267)</x:f>
        <x:v>6</x:v>
      </x:c>
      <x:c r="F267" s="20" t="n">
        <x:f>COUNTIF($B$5:$B$340,B267)</x:f>
        <x:v>18</x:v>
      </x:c>
      <x:c r="G267" s="20" t="n">
        <x:f>MAX(1,ROUNDUP(F267*'参数与说明'!$B$5,0))</x:f>
        <x:v>2</x:v>
      </x:c>
      <x:c r="H267" s="15" t="str">
        <x:f>IF(E267&lt;=G267,"入样","")</x:f>
      </x:c>
    </x:row>
    <x:row r="268">
      <x:c r="A268" s="15" t="n">
        <x:v>264</x:v>
      </x:c>
      <x:c r="B268" s="15" t="str">
        <x:v>吴医生</x:v>
      </x:c>
      <x:c r="C268" s="15" t="str">
        <x:v>JY20260507-0264</x:v>
      </x:c>
      <x:c r="D268" s="19" t="n">
        <x:f>RAND()</x:f>
        <x:v>0.13365918731748216</x:v>
      </x:c>
      <x:c r="E268" s="20" t="n">
        <x:f>COUNTIFS($B$5:$B$340,B268,$D$5:$D$340,"&lt;="&amp;D268)</x:f>
        <x:v>2</x:v>
      </x:c>
      <x:c r="F268" s="20" t="n">
        <x:f>COUNTIF($B$5:$B$340,B268)</x:f>
        <x:v>18</x:v>
      </x:c>
      <x:c r="G268" s="20" t="n">
        <x:f>MAX(1,ROUNDUP(F268*'参数与说明'!$B$5,0))</x:f>
        <x:v>2</x:v>
      </x:c>
      <x:c r="H268" s="15" t="str">
        <x:f>IF(E268&lt;=G268,"入样","")</x:f>
        <x:v>入样</x:v>
      </x:c>
    </x:row>
    <x:row r="269">
      <x:c r="A269" s="15" t="n">
        <x:v>265</x:v>
      </x:c>
      <x:c r="B269" s="15" t="str">
        <x:v>吴医生</x:v>
      </x:c>
      <x:c r="C269" s="15" t="str">
        <x:v>JY20260507-0265</x:v>
      </x:c>
      <x:c r="D269" s="19" t="n">
        <x:f>RAND()</x:f>
        <x:v>0.19679035972071202</x:v>
      </x:c>
      <x:c r="E269" s="20" t="n">
        <x:f>COUNTIFS($B$5:$B$340,B269,$D$5:$D$340,"&lt;="&amp;D269)</x:f>
        <x:v>4</x:v>
      </x:c>
      <x:c r="F269" s="20" t="n">
        <x:f>COUNTIF($B$5:$B$340,B269)</x:f>
        <x:v>18</x:v>
      </x:c>
      <x:c r="G269" s="20" t="n">
        <x:f>MAX(1,ROUNDUP(F269*'参数与说明'!$B$5,0))</x:f>
        <x:v>2</x:v>
      </x:c>
      <x:c r="H269" s="15" t="str">
        <x:f>IF(E269&lt;=G269,"入样","")</x:f>
      </x:c>
    </x:row>
    <x:row r="270">
      <x:c r="A270" s="15" t="n">
        <x:v>266</x:v>
      </x:c>
      <x:c r="B270" s="15" t="str">
        <x:v>吴医生</x:v>
      </x:c>
      <x:c r="C270" s="15" t="str">
        <x:v>JY20260507-0266</x:v>
      </x:c>
      <x:c r="D270" s="19" t="n">
        <x:f>RAND()</x:f>
        <x:v>0.917620656427065</x:v>
      </x:c>
      <x:c r="E270" s="20" t="n">
        <x:f>COUNTIFS($B$5:$B$340,B270,$D$5:$D$340,"&lt;="&amp;D270)</x:f>
        <x:v>17</x:v>
      </x:c>
      <x:c r="F270" s="20" t="n">
        <x:f>COUNTIF($B$5:$B$340,B270)</x:f>
        <x:v>18</x:v>
      </x:c>
      <x:c r="G270" s="20" t="n">
        <x:f>MAX(1,ROUNDUP(F270*'参数与说明'!$B$5,0))</x:f>
        <x:v>2</x:v>
      </x:c>
      <x:c r="H270" s="15" t="str">
        <x:f>IF(E270&lt;=G270,"入样","")</x:f>
      </x:c>
    </x:row>
    <x:row r="271">
      <x:c r="A271" s="15" t="n">
        <x:v>267</x:v>
      </x:c>
      <x:c r="B271" s="15" t="str">
        <x:v>吴医生</x:v>
      </x:c>
      <x:c r="C271" s="15" t="str">
        <x:v>JY20260507-0267</x:v>
      </x:c>
      <x:c r="D271" s="19" t="n">
        <x:f>RAND()</x:f>
        <x:v>0.29308099465335813</x:v>
      </x:c>
      <x:c r="E271" s="20" t="n">
        <x:f>COUNTIFS($B$5:$B$340,B271,$D$5:$D$340,"&lt;="&amp;D271)</x:f>
        <x:v>8</x:v>
      </x:c>
      <x:c r="F271" s="20" t="n">
        <x:f>COUNTIF($B$5:$B$340,B271)</x:f>
        <x:v>18</x:v>
      </x:c>
      <x:c r="G271" s="20" t="n">
        <x:f>MAX(1,ROUNDUP(F271*'参数与说明'!$B$5,0))</x:f>
        <x:v>2</x:v>
      </x:c>
      <x:c r="H271" s="15" t="str">
        <x:f>IF(E271&lt;=G271,"入样","")</x:f>
      </x:c>
    </x:row>
    <x:row r="272">
      <x:c r="A272" s="15" t="n">
        <x:v>268</x:v>
      </x:c>
      <x:c r="B272" s="15" t="str">
        <x:v>吴医生</x:v>
      </x:c>
      <x:c r="C272" s="15" t="str">
        <x:v>JY20260507-0268</x:v>
      </x:c>
      <x:c r="D272" s="19" t="n">
        <x:f>RAND()</x:f>
        <x:v>0.77377705647158</x:v>
      </x:c>
      <x:c r="E272" s="20" t="n">
        <x:f>COUNTIFS($B$5:$B$340,B272,$D$5:$D$340,"&lt;="&amp;D272)</x:f>
        <x:v>16</x:v>
      </x:c>
      <x:c r="F272" s="20" t="n">
        <x:f>COUNTIF($B$5:$B$340,B272)</x:f>
        <x:v>18</x:v>
      </x:c>
      <x:c r="G272" s="20" t="n">
        <x:f>MAX(1,ROUNDUP(F272*'参数与说明'!$B$5,0))</x:f>
        <x:v>2</x:v>
      </x:c>
      <x:c r="H272" s="15" t="str">
        <x:f>IF(E272&lt;=G272,"入样","")</x:f>
      </x:c>
    </x:row>
    <x:row r="273">
      <x:c r="A273" s="15" t="n">
        <x:v>269</x:v>
      </x:c>
      <x:c r="B273" s="15" t="str">
        <x:v>吴医生</x:v>
      </x:c>
      <x:c r="C273" s="15" t="str">
        <x:v>JY20260507-0269</x:v>
      </x:c>
      <x:c r="D273" s="19" t="n">
        <x:f>RAND()</x:f>
        <x:v>0.08002705566100854</x:v>
      </x:c>
      <x:c r="E273" s="20" t="n">
        <x:f>COUNTIFS($B$5:$B$340,B273,$D$5:$D$340,"&lt;="&amp;D273)</x:f>
        <x:v>1</x:v>
      </x:c>
      <x:c r="F273" s="20" t="n">
        <x:f>COUNTIF($B$5:$B$340,B273)</x:f>
        <x:v>18</x:v>
      </x:c>
      <x:c r="G273" s="20" t="n">
        <x:f>MAX(1,ROUNDUP(F273*'参数与说明'!$B$5,0))</x:f>
        <x:v>2</x:v>
      </x:c>
      <x:c r="H273" s="15" t="str">
        <x:f>IF(E273&lt;=G273,"入样","")</x:f>
        <x:v>入样</x:v>
      </x:c>
    </x:row>
    <x:row r="274">
      <x:c r="A274" s="15" t="n">
        <x:v>270</x:v>
      </x:c>
      <x:c r="B274" s="15" t="str">
        <x:v>吴医生</x:v>
      </x:c>
      <x:c r="C274" s="15" t="str">
        <x:v>JY20260507-0270</x:v>
      </x:c>
      <x:c r="D274" s="19" t="n">
        <x:f>RAND()</x:f>
        <x:v>0.14160108116170367</x:v>
      </x:c>
      <x:c r="E274" s="20" t="n">
        <x:f>COUNTIFS($B$5:$B$340,B274,$D$5:$D$340,"&lt;="&amp;D274)</x:f>
        <x:v>3</x:v>
      </x:c>
      <x:c r="F274" s="20" t="n">
        <x:f>COUNTIF($B$5:$B$340,B274)</x:f>
        <x:v>18</x:v>
      </x:c>
      <x:c r="G274" s="20" t="n">
        <x:f>MAX(1,ROUNDUP(F274*'参数与说明'!$B$5,0))</x:f>
        <x:v>2</x:v>
      </x:c>
      <x:c r="H274" s="15" t="str">
        <x:f>IF(E274&lt;=G274,"入样","")</x:f>
      </x:c>
    </x:row>
    <x:row r="275">
      <x:c r="A275" s="15" t="n">
        <x:v>271</x:v>
      </x:c>
      <x:c r="B275" s="15" t="str">
        <x:v>吴医生</x:v>
      </x:c>
      <x:c r="C275" s="15" t="str">
        <x:v>JY20260507-0271</x:v>
      </x:c>
      <x:c r="D275" s="19" t="n">
        <x:f>RAND()</x:f>
        <x:v>0.3118672965024418</x:v>
      </x:c>
      <x:c r="E275" s="20" t="n">
        <x:f>COUNTIFS($B$5:$B$340,B275,$D$5:$D$340,"&lt;="&amp;D275)</x:f>
        <x:v>9</x:v>
      </x:c>
      <x:c r="F275" s="20" t="n">
        <x:f>COUNTIF($B$5:$B$340,B275)</x:f>
        <x:v>18</x:v>
      </x:c>
      <x:c r="G275" s="20" t="n">
        <x:f>MAX(1,ROUNDUP(F275*'参数与说明'!$B$5,0))</x:f>
        <x:v>2</x:v>
      </x:c>
      <x:c r="H275" s="15" t="str">
        <x:f>IF(E275&lt;=G275,"入样","")</x:f>
      </x:c>
    </x:row>
    <x:row r="276">
      <x:c r="A276" s="15" t="n">
        <x:v>272</x:v>
      </x:c>
      <x:c r="B276" s="15" t="str">
        <x:v>吴医生</x:v>
      </x:c>
      <x:c r="C276" s="15" t="str">
        <x:v>JY20260507-0272</x:v>
      </x:c>
      <x:c r="D276" s="19" t="n">
        <x:f>RAND()</x:f>
        <x:v>0.9198130649409177</x:v>
      </x:c>
      <x:c r="E276" s="20" t="n">
        <x:f>COUNTIFS($B$5:$B$340,B276,$D$5:$D$340,"&lt;="&amp;D276)</x:f>
        <x:v>18</x:v>
      </x:c>
      <x:c r="F276" s="20" t="n">
        <x:f>COUNTIF($B$5:$B$340,B276)</x:f>
        <x:v>18</x:v>
      </x:c>
      <x:c r="G276" s="20" t="n">
        <x:f>MAX(1,ROUNDUP(F276*'参数与说明'!$B$5,0))</x:f>
        <x:v>2</x:v>
      </x:c>
      <x:c r="H276" s="15" t="str">
        <x:f>IF(E276&lt;=G276,"入样","")</x:f>
      </x:c>
    </x:row>
    <x:row r="277">
      <x:c r="A277" s="15" t="n">
        <x:v>273</x:v>
      </x:c>
      <x:c r="B277" s="15" t="str">
        <x:v>吴医生</x:v>
      </x:c>
      <x:c r="C277" s="15" t="str">
        <x:v>JY20260507-0273</x:v>
      </x:c>
      <x:c r="D277" s="19" t="n">
        <x:f>RAND()</x:f>
        <x:v>0.4665773623365961</x:v>
      </x:c>
      <x:c r="E277" s="20" t="n">
        <x:f>COUNTIFS($B$5:$B$340,B277,$D$5:$D$340,"&lt;="&amp;D277)</x:f>
        <x:v>10</x:v>
      </x:c>
      <x:c r="F277" s="20" t="n">
        <x:f>COUNTIF($B$5:$B$340,B277)</x:f>
        <x:v>18</x:v>
      </x:c>
      <x:c r="G277" s="20" t="n">
        <x:f>MAX(1,ROUNDUP(F277*'参数与说明'!$B$5,0))</x:f>
        <x:v>2</x:v>
      </x:c>
      <x:c r="H277" s="15" t="str">
        <x:f>IF(E277&lt;=G277,"入样","")</x:f>
      </x:c>
    </x:row>
    <x:row r="278">
      <x:c r="A278" s="15" t="n">
        <x:v>274</x:v>
      </x:c>
      <x:c r="B278" s="15" t="str">
        <x:v>吴医生</x:v>
      </x:c>
      <x:c r="C278" s="15" t="str">
        <x:v>JY20260507-0274</x:v>
      </x:c>
      <x:c r="D278" s="19" t="n">
        <x:f>RAND()</x:f>
        <x:v>0.6197175992071872</x:v>
      </x:c>
      <x:c r="E278" s="20" t="n">
        <x:f>COUNTIFS($B$5:$B$340,B278,$D$5:$D$340,"&lt;="&amp;D278)</x:f>
        <x:v>14</x:v>
      </x:c>
      <x:c r="F278" s="20" t="n">
        <x:f>COUNTIF($B$5:$B$340,B278)</x:f>
        <x:v>18</x:v>
      </x:c>
      <x:c r="G278" s="20" t="n">
        <x:f>MAX(1,ROUNDUP(F278*'参数与说明'!$B$5,0))</x:f>
        <x:v>2</x:v>
      </x:c>
      <x:c r="H278" s="15" t="str">
        <x:f>IF(E278&lt;=G278,"入样","")</x:f>
      </x:c>
    </x:row>
    <x:row r="279">
      <x:c r="A279" s="15" t="n">
        <x:v>275</x:v>
      </x:c>
      <x:c r="B279" s="15" t="str">
        <x:v>吴医生</x:v>
      </x:c>
      <x:c r="C279" s="15" t="str">
        <x:v>JY20260507-0275</x:v>
      </x:c>
      <x:c r="D279" s="19" t="n">
        <x:f>RAND()</x:f>
        <x:v>0.53079526788141</x:v>
      </x:c>
      <x:c r="E279" s="20" t="n">
        <x:f>COUNTIFS($B$5:$B$340,B279,$D$5:$D$340,"&lt;="&amp;D279)</x:f>
        <x:v>11</x:v>
      </x:c>
      <x:c r="F279" s="20" t="n">
        <x:f>COUNTIF($B$5:$B$340,B279)</x:f>
        <x:v>18</x:v>
      </x:c>
      <x:c r="G279" s="20" t="n">
        <x:f>MAX(1,ROUNDUP(F279*'参数与说明'!$B$5,0))</x:f>
        <x:v>2</x:v>
      </x:c>
      <x:c r="H279" s="15" t="str">
        <x:f>IF(E279&lt;=G279,"入样","")</x:f>
      </x:c>
    </x:row>
    <x:row r="280">
      <x:c r="A280" s="15" t="n">
        <x:v>276</x:v>
      </x:c>
      <x:c r="B280" s="15" t="str">
        <x:v>吴医生</x:v>
      </x:c>
      <x:c r="C280" s="15" t="str">
        <x:v>JY20260507-0276</x:v>
      </x:c>
      <x:c r="D280" s="19" t="n">
        <x:f>RAND()</x:f>
        <x:v>0.27419142400054064</x:v>
      </x:c>
      <x:c r="E280" s="20" t="n">
        <x:f>COUNTIFS($B$5:$B$340,B280,$D$5:$D$340,"&lt;="&amp;D280)</x:f>
        <x:v>7</x:v>
      </x:c>
      <x:c r="F280" s="20" t="n">
        <x:f>COUNTIF($B$5:$B$340,B280)</x:f>
        <x:v>18</x:v>
      </x:c>
      <x:c r="G280" s="20" t="n">
        <x:f>MAX(1,ROUNDUP(F280*'参数与说明'!$B$5,0))</x:f>
        <x:v>2</x:v>
      </x:c>
      <x:c r="H280" s="15" t="str">
        <x:f>IF(E280&lt;=G280,"入样","")</x:f>
      </x:c>
    </x:row>
    <x:row r="281">
      <x:c r="A281" s="15" t="n">
        <x:v>277</x:v>
      </x:c>
      <x:c r="B281" s="15" t="str">
        <x:v>吴医生</x:v>
      </x:c>
      <x:c r="C281" s="15" t="str">
        <x:v>JY20260507-0277</x:v>
      </x:c>
      <x:c r="D281" s="19" t="n">
        <x:f>RAND()</x:f>
        <x:v>0.7108610217288063</x:v>
      </x:c>
      <x:c r="E281" s="20" t="n">
        <x:f>COUNTIFS($B$5:$B$340,B281,$D$5:$D$340,"&lt;="&amp;D281)</x:f>
        <x:v>15</x:v>
      </x:c>
      <x:c r="F281" s="20" t="n">
        <x:f>COUNTIF($B$5:$B$340,B281)</x:f>
        <x:v>18</x:v>
      </x:c>
      <x:c r="G281" s="20" t="n">
        <x:f>MAX(1,ROUNDUP(F281*'参数与说明'!$B$5,0))</x:f>
        <x:v>2</x:v>
      </x:c>
      <x:c r="H281" s="15" t="str">
        <x:f>IF(E281&lt;=G281,"入样","")</x:f>
      </x:c>
    </x:row>
    <x:row r="282">
      <x:c r="A282" s="15" t="n">
        <x:v>278</x:v>
      </x:c>
      <x:c r="B282" s="15" t="str">
        <x:v>黄医生</x:v>
      </x:c>
      <x:c r="C282" s="15" t="str">
        <x:v>JY20260507-0278</x:v>
      </x:c>
      <x:c r="D282" s="19" t="n">
        <x:f>RAND()</x:f>
        <x:v>0.49612171053417253</x:v>
      </x:c>
      <x:c r="E282" s="20" t="n">
        <x:f>COUNTIFS($B$5:$B$340,B282,$D$5:$D$340,"&lt;="&amp;D282)</x:f>
        <x:v>23</x:v>
      </x:c>
      <x:c r="F282" s="20" t="n">
        <x:f>COUNTIF($B$5:$B$340,B282)</x:f>
        <x:v>46</x:v>
      </x:c>
      <x:c r="G282" s="20" t="n">
        <x:f>MAX(1,ROUNDUP(F282*'参数与说明'!$B$5,0))</x:f>
        <x:v>5</x:v>
      </x:c>
      <x:c r="H282" s="15" t="str">
        <x:f>IF(E282&lt;=G282,"入样","")</x:f>
      </x:c>
    </x:row>
    <x:row r="283">
      <x:c r="A283" s="15" t="n">
        <x:v>279</x:v>
      </x:c>
      <x:c r="B283" s="15" t="str">
        <x:v>黄医生</x:v>
      </x:c>
      <x:c r="C283" s="15" t="str">
        <x:v>JY20260507-0279</x:v>
      </x:c>
      <x:c r="D283" s="19" t="n">
        <x:f>RAND()</x:f>
        <x:v>0.8602664576631066</x:v>
      </x:c>
      <x:c r="E283" s="20" t="n">
        <x:f>COUNTIFS($B$5:$B$340,B283,$D$5:$D$340,"&lt;="&amp;D283)</x:f>
        <x:v>40</x:v>
      </x:c>
      <x:c r="F283" s="20" t="n">
        <x:f>COUNTIF($B$5:$B$340,B283)</x:f>
        <x:v>46</x:v>
      </x:c>
      <x:c r="G283" s="20" t="n">
        <x:f>MAX(1,ROUNDUP(F283*'参数与说明'!$B$5,0))</x:f>
        <x:v>5</x:v>
      </x:c>
      <x:c r="H283" s="15" t="str">
        <x:f>IF(E283&lt;=G283,"入样","")</x:f>
      </x:c>
    </x:row>
    <x:row r="284">
      <x:c r="A284" s="15" t="n">
        <x:v>280</x:v>
      </x:c>
      <x:c r="B284" s="15" t="str">
        <x:v>黄医生</x:v>
      </x:c>
      <x:c r="C284" s="15" t="str">
        <x:v>JY20260507-0280</x:v>
      </x:c>
      <x:c r="D284" s="19" t="n">
        <x:f>RAND()</x:f>
        <x:v>0.9366699815481213</x:v>
      </x:c>
      <x:c r="E284" s="20" t="n">
        <x:f>COUNTIFS($B$5:$B$340,B284,$D$5:$D$340,"&lt;="&amp;D284)</x:f>
        <x:v>42</x:v>
      </x:c>
      <x:c r="F284" s="20" t="n">
        <x:f>COUNTIF($B$5:$B$340,B284)</x:f>
        <x:v>46</x:v>
      </x:c>
      <x:c r="G284" s="20" t="n">
        <x:f>MAX(1,ROUNDUP(F284*'参数与说明'!$B$5,0))</x:f>
        <x:v>5</x:v>
      </x:c>
      <x:c r="H284" s="15" t="str">
        <x:f>IF(E284&lt;=G284,"入样","")</x:f>
      </x:c>
    </x:row>
    <x:row r="285">
      <x:c r="A285" s="15" t="n">
        <x:v>281</x:v>
      </x:c>
      <x:c r="B285" s="15" t="str">
        <x:v>黄医生</x:v>
      </x:c>
      <x:c r="C285" s="15" t="str">
        <x:v>JY20260507-0281</x:v>
      </x:c>
      <x:c r="D285" s="19" t="n">
        <x:f>RAND()</x:f>
        <x:v>0.6939517866507887</x:v>
      </x:c>
      <x:c r="E285" s="20" t="n">
        <x:f>COUNTIFS($B$5:$B$340,B285,$D$5:$D$340,"&lt;="&amp;D285)</x:f>
        <x:v>31</x:v>
      </x:c>
      <x:c r="F285" s="20" t="n">
        <x:f>COUNTIF($B$5:$B$340,B285)</x:f>
        <x:v>46</x:v>
      </x:c>
      <x:c r="G285" s="20" t="n">
        <x:f>MAX(1,ROUNDUP(F285*'参数与说明'!$B$5,0))</x:f>
        <x:v>5</x:v>
      </x:c>
      <x:c r="H285" s="15" t="str">
        <x:f>IF(E285&lt;=G285,"入样","")</x:f>
      </x:c>
    </x:row>
    <x:row r="286">
      <x:c r="A286" s="15" t="n">
        <x:v>282</x:v>
      </x:c>
      <x:c r="B286" s="15" t="str">
        <x:v>黄医生</x:v>
      </x:c>
      <x:c r="C286" s="15" t="str">
        <x:v>JY20260507-0282</x:v>
      </x:c>
      <x:c r="D286" s="19" t="n">
        <x:f>RAND()</x:f>
        <x:v>0.7695629128383366</x:v>
      </x:c>
      <x:c r="E286" s="20" t="n">
        <x:f>COUNTIFS($B$5:$B$340,B286,$D$5:$D$340,"&lt;="&amp;D286)</x:f>
        <x:v>34</x:v>
      </x:c>
      <x:c r="F286" s="20" t="n">
        <x:f>COUNTIF($B$5:$B$340,B286)</x:f>
        <x:v>46</x:v>
      </x:c>
      <x:c r="G286" s="20" t="n">
        <x:f>MAX(1,ROUNDUP(F286*'参数与说明'!$B$5,0))</x:f>
        <x:v>5</x:v>
      </x:c>
      <x:c r="H286" s="15" t="str">
        <x:f>IF(E286&lt;=G286,"入样","")</x:f>
      </x:c>
    </x:row>
    <x:row r="287">
      <x:c r="A287" s="15" t="n">
        <x:v>283</x:v>
      </x:c>
      <x:c r="B287" s="15" t="str">
        <x:v>黄医生</x:v>
      </x:c>
      <x:c r="C287" s="15" t="str">
        <x:v>JY20260507-0283</x:v>
      </x:c>
      <x:c r="D287" s="19" t="n">
        <x:f>RAND()</x:f>
        <x:v>0.6544784098789475</x:v>
      </x:c>
      <x:c r="E287" s="20" t="n">
        <x:f>COUNTIFS($B$5:$B$340,B287,$D$5:$D$340,"&lt;="&amp;D287)</x:f>
        <x:v>28</x:v>
      </x:c>
      <x:c r="F287" s="20" t="n">
        <x:f>COUNTIF($B$5:$B$340,B287)</x:f>
        <x:v>46</x:v>
      </x:c>
      <x:c r="G287" s="20" t="n">
        <x:f>MAX(1,ROUNDUP(F287*'参数与说明'!$B$5,0))</x:f>
        <x:v>5</x:v>
      </x:c>
      <x:c r="H287" s="15" t="str">
        <x:f>IF(E287&lt;=G287,"入样","")</x:f>
      </x:c>
    </x:row>
    <x:row r="288">
      <x:c r="A288" s="15" t="n">
        <x:v>284</x:v>
      </x:c>
      <x:c r="B288" s="15" t="str">
        <x:v>黄医生</x:v>
      </x:c>
      <x:c r="C288" s="15" t="str">
        <x:v>JY20260507-0284</x:v>
      </x:c>
      <x:c r="D288" s="19" t="n">
        <x:f>RAND()</x:f>
        <x:v>0.332922842214725</x:v>
      </x:c>
      <x:c r="E288" s="20" t="n">
        <x:f>COUNTIFS($B$5:$B$340,B288,$D$5:$D$340,"&lt;="&amp;D288)</x:f>
        <x:v>10</x:v>
      </x:c>
      <x:c r="F288" s="20" t="n">
        <x:f>COUNTIF($B$5:$B$340,B288)</x:f>
        <x:v>46</x:v>
      </x:c>
      <x:c r="G288" s="20" t="n">
        <x:f>MAX(1,ROUNDUP(F288*'参数与说明'!$B$5,0))</x:f>
        <x:v>5</x:v>
      </x:c>
      <x:c r="H288" s="15" t="str">
        <x:f>IF(E288&lt;=G288,"入样","")</x:f>
      </x:c>
    </x:row>
    <x:row r="289">
      <x:c r="A289" s="15" t="n">
        <x:v>285</x:v>
      </x:c>
      <x:c r="B289" s="15" t="str">
        <x:v>黄医生</x:v>
      </x:c>
      <x:c r="C289" s="15" t="str">
        <x:v>JY20260507-0285</x:v>
      </x:c>
      <x:c r="D289" s="19" t="n">
        <x:f>RAND()</x:f>
        <x:v>0.9577431714266889</x:v>
      </x:c>
      <x:c r="E289" s="20" t="n">
        <x:f>COUNTIFS($B$5:$B$340,B289,$D$5:$D$340,"&lt;="&amp;D289)</x:f>
        <x:v>44</x:v>
      </x:c>
      <x:c r="F289" s="20" t="n">
        <x:f>COUNTIF($B$5:$B$340,B289)</x:f>
        <x:v>46</x:v>
      </x:c>
      <x:c r="G289" s="20" t="n">
        <x:f>MAX(1,ROUNDUP(F289*'参数与说明'!$B$5,0))</x:f>
        <x:v>5</x:v>
      </x:c>
      <x:c r="H289" s="15" t="str">
        <x:f>IF(E289&lt;=G289,"入样","")</x:f>
      </x:c>
    </x:row>
    <x:row r="290">
      <x:c r="A290" s="15" t="n">
        <x:v>286</x:v>
      </x:c>
      <x:c r="B290" s="15" t="str">
        <x:v>黄医生</x:v>
      </x:c>
      <x:c r="C290" s="15" t="str">
        <x:v>JY20260507-0286</x:v>
      </x:c>
      <x:c r="D290" s="19" t="n">
        <x:f>RAND()</x:f>
        <x:v>0.4250243664045271</x:v>
      </x:c>
      <x:c r="E290" s="20" t="n">
        <x:f>COUNTIFS($B$5:$B$340,B290,$D$5:$D$340,"&lt;="&amp;D290)</x:f>
        <x:v>19</x:v>
      </x:c>
      <x:c r="F290" s="20" t="n">
        <x:f>COUNTIF($B$5:$B$340,B290)</x:f>
        <x:v>46</x:v>
      </x:c>
      <x:c r="G290" s="20" t="n">
        <x:f>MAX(1,ROUNDUP(F290*'参数与说明'!$B$5,0))</x:f>
        <x:v>5</x:v>
      </x:c>
      <x:c r="H290" s="15" t="str">
        <x:f>IF(E290&lt;=G290,"入样","")</x:f>
      </x:c>
    </x:row>
    <x:row r="291">
      <x:c r="A291" s="15" t="n">
        <x:v>287</x:v>
      </x:c>
      <x:c r="B291" s="15" t="str">
        <x:v>黄医生</x:v>
      </x:c>
      <x:c r="C291" s="15" t="str">
        <x:v>JY20260507-0287</x:v>
      </x:c>
      <x:c r="D291" s="19" t="n">
        <x:f>RAND()</x:f>
        <x:v>0.3873174166214606</x:v>
      </x:c>
      <x:c r="E291" s="20" t="n">
        <x:f>COUNTIFS($B$5:$B$340,B291,$D$5:$D$340,"&lt;="&amp;D291)</x:f>
        <x:v>16</x:v>
      </x:c>
      <x:c r="F291" s="20" t="n">
        <x:f>COUNTIF($B$5:$B$340,B291)</x:f>
        <x:v>46</x:v>
      </x:c>
      <x:c r="G291" s="20" t="n">
        <x:f>MAX(1,ROUNDUP(F291*'参数与说明'!$B$5,0))</x:f>
        <x:v>5</x:v>
      </x:c>
      <x:c r="H291" s="15" t="str">
        <x:f>IF(E291&lt;=G291,"入样","")</x:f>
      </x:c>
    </x:row>
    <x:row r="292">
      <x:c r="A292" s="15" t="n">
        <x:v>288</x:v>
      </x:c>
      <x:c r="B292" s="15" t="str">
        <x:v>黄医生</x:v>
      </x:c>
      <x:c r="C292" s="15" t="str">
        <x:v>JY20260507-0288</x:v>
      </x:c>
      <x:c r="D292" s="19" t="n">
        <x:f>RAND()</x:f>
        <x:v>0.8442396930355341</x:v>
      </x:c>
      <x:c r="E292" s="20" t="n">
        <x:f>COUNTIFS($B$5:$B$340,B292,$D$5:$D$340,"&lt;="&amp;D292)</x:f>
        <x:v>39</x:v>
      </x:c>
      <x:c r="F292" s="20" t="n">
        <x:f>COUNTIF($B$5:$B$340,B292)</x:f>
        <x:v>46</x:v>
      </x:c>
      <x:c r="G292" s="20" t="n">
        <x:f>MAX(1,ROUNDUP(F292*'参数与说明'!$B$5,0))</x:f>
        <x:v>5</x:v>
      </x:c>
      <x:c r="H292" s="15" t="str">
        <x:f>IF(E292&lt;=G292,"入样","")</x:f>
      </x:c>
    </x:row>
    <x:row r="293">
      <x:c r="A293" s="15" t="n">
        <x:v>289</x:v>
      </x:c>
      <x:c r="B293" s="15" t="str">
        <x:v>黄医生</x:v>
      </x:c>
      <x:c r="C293" s="15" t="str">
        <x:v>JY20260507-0289</x:v>
      </x:c>
      <x:c r="D293" s="19" t="n">
        <x:f>RAND()</x:f>
        <x:v>0.563823481704828</x:v>
      </x:c>
      <x:c r="E293" s="20" t="n">
        <x:f>COUNTIFS($B$5:$B$340,B293,$D$5:$D$340,"&lt;="&amp;D293)</x:f>
        <x:v>25</x:v>
      </x:c>
      <x:c r="F293" s="20" t="n">
        <x:f>COUNTIF($B$5:$B$340,B293)</x:f>
        <x:v>46</x:v>
      </x:c>
      <x:c r="G293" s="20" t="n">
        <x:f>MAX(1,ROUNDUP(F293*'参数与说明'!$B$5,0))</x:f>
        <x:v>5</x:v>
      </x:c>
      <x:c r="H293" s="15" t="str">
        <x:f>IF(E293&lt;=G293,"入样","")</x:f>
      </x:c>
    </x:row>
    <x:row r="294">
      <x:c r="A294" s="15" t="n">
        <x:v>290</x:v>
      </x:c>
      <x:c r="B294" s="15" t="str">
        <x:v>黄医生</x:v>
      </x:c>
      <x:c r="C294" s="15" t="str">
        <x:v>JY20260507-0290</x:v>
      </x:c>
      <x:c r="D294" s="19" t="n">
        <x:f>RAND()</x:f>
        <x:v>0.47326102169095574</x:v>
      </x:c>
      <x:c r="E294" s="20" t="n">
        <x:f>COUNTIFS($B$5:$B$340,B294,$D$5:$D$340,"&lt;="&amp;D294)</x:f>
        <x:v>22</x:v>
      </x:c>
      <x:c r="F294" s="20" t="n">
        <x:f>COUNTIF($B$5:$B$340,B294)</x:f>
        <x:v>46</x:v>
      </x:c>
      <x:c r="G294" s="20" t="n">
        <x:f>MAX(1,ROUNDUP(F294*'参数与说明'!$B$5,0))</x:f>
        <x:v>5</x:v>
      </x:c>
      <x:c r="H294" s="15" t="str">
        <x:f>IF(E294&lt;=G294,"入样","")</x:f>
      </x:c>
    </x:row>
    <x:row r="295">
      <x:c r="A295" s="15" t="n">
        <x:v>291</x:v>
      </x:c>
      <x:c r="B295" s="15" t="str">
        <x:v>黄医生</x:v>
      </x:c>
      <x:c r="C295" s="15" t="str">
        <x:v>JY20260507-0291</x:v>
      </x:c>
      <x:c r="D295" s="19" t="n">
        <x:f>RAND()</x:f>
        <x:v>0.7790237879952485</x:v>
      </x:c>
      <x:c r="E295" s="20" t="n">
        <x:f>COUNTIFS($B$5:$B$340,B295,$D$5:$D$340,"&lt;="&amp;D295)</x:f>
        <x:v>36</x:v>
      </x:c>
      <x:c r="F295" s="20" t="n">
        <x:f>COUNTIF($B$5:$B$340,B295)</x:f>
        <x:v>46</x:v>
      </x:c>
      <x:c r="G295" s="20" t="n">
        <x:f>MAX(1,ROUNDUP(F295*'参数与说明'!$B$5,0))</x:f>
        <x:v>5</x:v>
      </x:c>
      <x:c r="H295" s="15" t="str">
        <x:f>IF(E295&lt;=G295,"入样","")</x:f>
      </x:c>
    </x:row>
    <x:row r="296">
      <x:c r="A296" s="15" t="n">
        <x:v>292</x:v>
      </x:c>
      <x:c r="B296" s="15" t="str">
        <x:v>黄医生</x:v>
      </x:c>
      <x:c r="C296" s="15" t="str">
        <x:v>JY20260507-0292</x:v>
      </x:c>
      <x:c r="D296" s="19" t="n">
        <x:f>RAND()</x:f>
        <x:v>0.3662750588515914</x:v>
      </x:c>
      <x:c r="E296" s="20" t="n">
        <x:f>COUNTIFS($B$5:$B$340,B296,$D$5:$D$340,"&lt;="&amp;D296)</x:f>
        <x:v>13</x:v>
      </x:c>
      <x:c r="F296" s="20" t="n">
        <x:f>COUNTIF($B$5:$B$340,B296)</x:f>
        <x:v>46</x:v>
      </x:c>
      <x:c r="G296" s="20" t="n">
        <x:f>MAX(1,ROUNDUP(F296*'参数与说明'!$B$5,0))</x:f>
        <x:v>5</x:v>
      </x:c>
      <x:c r="H296" s="15" t="str">
        <x:f>IF(E296&lt;=G296,"入样","")</x:f>
      </x:c>
    </x:row>
    <x:row r="297">
      <x:c r="A297" s="15" t="n">
        <x:v>293</x:v>
      </x:c>
      <x:c r="B297" s="15" t="str">
        <x:v>黄医生</x:v>
      </x:c>
      <x:c r="C297" s="15" t="str">
        <x:v>JY20260507-0293</x:v>
      </x:c>
      <x:c r="D297" s="19" t="n">
        <x:f>RAND()</x:f>
        <x:v>0.9672194035698851</x:v>
      </x:c>
      <x:c r="E297" s="20" t="n">
        <x:f>COUNTIFS($B$5:$B$340,B297,$D$5:$D$340,"&lt;="&amp;D297)</x:f>
        <x:v>46</x:v>
      </x:c>
      <x:c r="F297" s="20" t="n">
        <x:f>COUNTIF($B$5:$B$340,B297)</x:f>
        <x:v>46</x:v>
      </x:c>
      <x:c r="G297" s="20" t="n">
        <x:f>MAX(1,ROUNDUP(F297*'参数与说明'!$B$5,0))</x:f>
        <x:v>5</x:v>
      </x:c>
      <x:c r="H297" s="15" t="str">
        <x:f>IF(E297&lt;=G297,"入样","")</x:f>
      </x:c>
    </x:row>
    <x:row r="298">
      <x:c r="A298" s="15" t="n">
        <x:v>294</x:v>
      </x:c>
      <x:c r="B298" s="15" t="str">
        <x:v>黄医生</x:v>
      </x:c>
      <x:c r="C298" s="15" t="str">
        <x:v>JY20260507-0294</x:v>
      </x:c>
      <x:c r="D298" s="19" t="n">
        <x:f>RAND()</x:f>
        <x:v>0.2233144731525638</x:v>
      </x:c>
      <x:c r="E298" s="20" t="n">
        <x:f>COUNTIFS($B$5:$B$340,B298,$D$5:$D$340,"&lt;="&amp;D298)</x:f>
        <x:v>6</x:v>
      </x:c>
      <x:c r="F298" s="20" t="n">
        <x:f>COUNTIF($B$5:$B$340,B298)</x:f>
        <x:v>46</x:v>
      </x:c>
      <x:c r="G298" s="20" t="n">
        <x:f>MAX(1,ROUNDUP(F298*'参数与说明'!$B$5,0))</x:f>
        <x:v>5</x:v>
      </x:c>
      <x:c r="H298" s="15" t="str">
        <x:f>IF(E298&lt;=G298,"入样","")</x:f>
      </x:c>
    </x:row>
    <x:row r="299">
      <x:c r="A299" s="15" t="n">
        <x:v>295</x:v>
      </x:c>
      <x:c r="B299" s="15" t="str">
        <x:v>黄医生</x:v>
      </x:c>
      <x:c r="C299" s="15" t="str">
        <x:v>JY20260507-0295</x:v>
      </x:c>
      <x:c r="D299" s="19" t="n">
        <x:f>RAND()</x:f>
        <x:v>0.4202286774033146</x:v>
      </x:c>
      <x:c r="E299" s="20" t="n">
        <x:f>COUNTIFS($B$5:$B$340,B299,$D$5:$D$340,"&lt;="&amp;D299)</x:f>
        <x:v>18</x:v>
      </x:c>
      <x:c r="F299" s="20" t="n">
        <x:f>COUNTIF($B$5:$B$340,B299)</x:f>
        <x:v>46</x:v>
      </x:c>
      <x:c r="G299" s="20" t="n">
        <x:f>MAX(1,ROUNDUP(F299*'参数与说明'!$B$5,0))</x:f>
        <x:v>5</x:v>
      </x:c>
      <x:c r="H299" s="15" t="str">
        <x:f>IF(E299&lt;=G299,"入样","")</x:f>
      </x:c>
    </x:row>
    <x:row r="300">
      <x:c r="A300" s="15" t="n">
        <x:v>296</x:v>
      </x:c>
      <x:c r="B300" s="15" t="str">
        <x:v>黄医生</x:v>
      </x:c>
      <x:c r="C300" s="15" t="str">
        <x:v>JY20260507-0296</x:v>
      </x:c>
      <x:c r="D300" s="19" t="n">
        <x:f>RAND()</x:f>
        <x:v>0.18746965995720055</x:v>
      </x:c>
      <x:c r="E300" s="20" t="n">
        <x:f>COUNTIFS($B$5:$B$340,B300,$D$5:$D$340,"&lt;="&amp;D300)</x:f>
        <x:v>5</x:v>
      </x:c>
      <x:c r="F300" s="20" t="n">
        <x:f>COUNTIF($B$5:$B$340,B300)</x:f>
        <x:v>46</x:v>
      </x:c>
      <x:c r="G300" s="20" t="n">
        <x:f>MAX(1,ROUNDUP(F300*'参数与说明'!$B$5,0))</x:f>
        <x:v>5</x:v>
      </x:c>
      <x:c r="H300" s="15" t="str">
        <x:f>IF(E300&lt;=G300,"入样","")</x:f>
        <x:v>入样</x:v>
      </x:c>
    </x:row>
    <x:row r="301">
      <x:c r="A301" s="15" t="n">
        <x:v>297</x:v>
      </x:c>
      <x:c r="B301" s="15" t="str">
        <x:v>黄医生</x:v>
      </x:c>
      <x:c r="C301" s="15" t="str">
        <x:v>JY20260507-0297</x:v>
      </x:c>
      <x:c r="D301" s="19" t="n">
        <x:f>RAND()</x:f>
        <x:v>0.4384672885450974</x:v>
      </x:c>
      <x:c r="E301" s="20" t="n">
        <x:f>COUNTIFS($B$5:$B$340,B301,$D$5:$D$340,"&lt;="&amp;D301)</x:f>
        <x:v>20</x:v>
      </x:c>
      <x:c r="F301" s="20" t="n">
        <x:f>COUNTIF($B$5:$B$340,B301)</x:f>
        <x:v>46</x:v>
      </x:c>
      <x:c r="G301" s="20" t="n">
        <x:f>MAX(1,ROUNDUP(F301*'参数与说明'!$B$5,0))</x:f>
        <x:v>5</x:v>
      </x:c>
      <x:c r="H301" s="15" t="str">
        <x:f>IF(E301&lt;=G301,"入样","")</x:f>
      </x:c>
    </x:row>
    <x:row r="302">
      <x:c r="A302" s="15" t="n">
        <x:v>298</x:v>
      </x:c>
      <x:c r="B302" s="15" t="str">
        <x:v>黄医生</x:v>
      </x:c>
      <x:c r="C302" s="15" t="str">
        <x:v>JY20260507-0298</x:v>
      </x:c>
      <x:c r="D302" s="19" t="n">
        <x:f>RAND()</x:f>
        <x:v>0.3928634204566712</x:v>
      </x:c>
      <x:c r="E302" s="20" t="n">
        <x:f>COUNTIFS($B$5:$B$340,B302,$D$5:$D$340,"&lt;="&amp;D302)</x:f>
        <x:v>17</x:v>
      </x:c>
      <x:c r="F302" s="20" t="n">
        <x:f>COUNTIF($B$5:$B$340,B302)</x:f>
        <x:v>46</x:v>
      </x:c>
      <x:c r="G302" s="20" t="n">
        <x:f>MAX(1,ROUNDUP(F302*'参数与说明'!$B$5,0))</x:f>
        <x:v>5</x:v>
      </x:c>
      <x:c r="H302" s="15" t="str">
        <x:f>IF(E302&lt;=G302,"入样","")</x:f>
      </x:c>
    </x:row>
    <x:row r="303">
      <x:c r="A303" s="15" t="n">
        <x:v>299</x:v>
      </x:c>
      <x:c r="B303" s="15" t="str">
        <x:v>黄医生</x:v>
      </x:c>
      <x:c r="C303" s="15" t="str">
        <x:v>JY20260507-0299</x:v>
      </x:c>
      <x:c r="D303" s="19" t="n">
        <x:f>RAND()</x:f>
        <x:v>0.36154905340599974</x:v>
      </x:c>
      <x:c r="E303" s="20" t="n">
        <x:f>COUNTIFS($B$5:$B$340,B303,$D$5:$D$340,"&lt;="&amp;D303)</x:f>
        <x:v>12</x:v>
      </x:c>
      <x:c r="F303" s="20" t="n">
        <x:f>COUNTIF($B$5:$B$340,B303)</x:f>
        <x:v>46</x:v>
      </x:c>
      <x:c r="G303" s="20" t="n">
        <x:f>MAX(1,ROUNDUP(F303*'参数与说明'!$B$5,0))</x:f>
        <x:v>5</x:v>
      </x:c>
      <x:c r="H303" s="15" t="str">
        <x:f>IF(E303&lt;=G303,"入样","")</x:f>
      </x:c>
    </x:row>
    <x:row r="304">
      <x:c r="A304" s="15" t="n">
        <x:v>300</x:v>
      </x:c>
      <x:c r="B304" s="15" t="str">
        <x:v>黄医生</x:v>
      </x:c>
      <x:c r="C304" s="15" t="str">
        <x:v>JY20260507-0300</x:v>
      </x:c>
      <x:c r="D304" s="19" t="n">
        <x:f>RAND()</x:f>
        <x:v>0.9656559001485716</x:v>
      </x:c>
      <x:c r="E304" s="20" t="n">
        <x:f>COUNTIFS($B$5:$B$340,B304,$D$5:$D$340,"&lt;="&amp;D304)</x:f>
        <x:v>45</x:v>
      </x:c>
      <x:c r="F304" s="20" t="n">
        <x:f>COUNTIF($B$5:$B$340,B304)</x:f>
        <x:v>46</x:v>
      </x:c>
      <x:c r="G304" s="20" t="n">
        <x:f>MAX(1,ROUNDUP(F304*'参数与说明'!$B$5,0))</x:f>
        <x:v>5</x:v>
      </x:c>
      <x:c r="H304" s="15" t="str">
        <x:f>IF(E304&lt;=G304,"入样","")</x:f>
      </x:c>
    </x:row>
    <x:row r="305">
      <x:c r="A305" s="15" t="n">
        <x:v>301</x:v>
      </x:c>
      <x:c r="B305" s="15" t="str">
        <x:v>黄医生</x:v>
      </x:c>
      <x:c r="C305" s="15" t="str">
        <x:v>JY20260507-0301</x:v>
      </x:c>
      <x:c r="D305" s="19" t="n">
        <x:f>RAND()</x:f>
        <x:v>0.37157451577621015</x:v>
      </x:c>
      <x:c r="E305" s="20" t="n">
        <x:f>COUNTIFS($B$5:$B$340,B305,$D$5:$D$340,"&lt;="&amp;D305)</x:f>
        <x:v>15</x:v>
      </x:c>
      <x:c r="F305" s="20" t="n">
        <x:f>COUNTIF($B$5:$B$340,B305)</x:f>
        <x:v>46</x:v>
      </x:c>
      <x:c r="G305" s="20" t="n">
        <x:f>MAX(1,ROUNDUP(F305*'参数与说明'!$B$5,0))</x:f>
        <x:v>5</x:v>
      </x:c>
      <x:c r="H305" s="15" t="str">
        <x:f>IF(E305&lt;=G305,"入样","")</x:f>
      </x:c>
    </x:row>
    <x:row r="306">
      <x:c r="A306" s="15" t="n">
        <x:v>302</x:v>
      </x:c>
      <x:c r="B306" s="15" t="str">
        <x:v>黄医生</x:v>
      </x:c>
      <x:c r="C306" s="15" t="str">
        <x:v>JY20260507-0302</x:v>
      </x:c>
      <x:c r="D306" s="19" t="n">
        <x:f>RAND()</x:f>
        <x:v>0.04099626947634638</x:v>
      </x:c>
      <x:c r="E306" s="20" t="n">
        <x:f>COUNTIFS($B$5:$B$340,B306,$D$5:$D$340,"&lt;="&amp;D306)</x:f>
        <x:v>1</x:v>
      </x:c>
      <x:c r="F306" s="20" t="n">
        <x:f>COUNTIF($B$5:$B$340,B306)</x:f>
        <x:v>46</x:v>
      </x:c>
      <x:c r="G306" s="20" t="n">
        <x:f>MAX(1,ROUNDUP(F306*'参数与说明'!$B$5,0))</x:f>
        <x:v>5</x:v>
      </x:c>
      <x:c r="H306" s="15" t="str">
        <x:f>IF(E306&lt;=G306,"入样","")</x:f>
        <x:v>入样</x:v>
      </x:c>
    </x:row>
    <x:row r="307">
      <x:c r="A307" s="15" t="n">
        <x:v>303</x:v>
      </x:c>
      <x:c r="B307" s="15" t="str">
        <x:v>黄医生</x:v>
      </x:c>
      <x:c r="C307" s="15" t="str">
        <x:v>JY20260507-0303</x:v>
      </x:c>
      <x:c r="D307" s="19" t="n">
        <x:f>RAND()</x:f>
        <x:v>0.0433426343253176</x:v>
      </x:c>
      <x:c r="E307" s="20" t="n">
        <x:f>COUNTIFS($B$5:$B$340,B307,$D$5:$D$340,"&lt;="&amp;D307)</x:f>
        <x:v>2</x:v>
      </x:c>
      <x:c r="F307" s="20" t="n">
        <x:f>COUNTIF($B$5:$B$340,B307)</x:f>
        <x:v>46</x:v>
      </x:c>
      <x:c r="G307" s="20" t="n">
        <x:f>MAX(1,ROUNDUP(F307*'参数与说明'!$B$5,0))</x:f>
        <x:v>5</x:v>
      </x:c>
      <x:c r="H307" s="15" t="str">
        <x:f>IF(E307&lt;=G307,"入样","")</x:f>
        <x:v>入样</x:v>
      </x:c>
    </x:row>
    <x:row r="308">
      <x:c r="A308" s="15" t="n">
        <x:v>304</x:v>
      </x:c>
      <x:c r="B308" s="15" t="str">
        <x:v>黄医生</x:v>
      </x:c>
      <x:c r="C308" s="15" t="str">
        <x:v>JY20260507-0304</x:v>
      </x:c>
      <x:c r="D308" s="19" t="n">
        <x:f>RAND()</x:f>
        <x:v>0.341480175988223</x:v>
      </x:c>
      <x:c r="E308" s="20" t="n">
        <x:f>COUNTIFS($B$5:$B$340,B308,$D$5:$D$340,"&lt;="&amp;D308)</x:f>
        <x:v>11</x:v>
      </x:c>
      <x:c r="F308" s="20" t="n">
        <x:f>COUNTIF($B$5:$B$340,B308)</x:f>
        <x:v>46</x:v>
      </x:c>
      <x:c r="G308" s="20" t="n">
        <x:f>MAX(1,ROUNDUP(F308*'参数与说明'!$B$5,0))</x:f>
        <x:v>5</x:v>
      </x:c>
      <x:c r="H308" s="15" t="str">
        <x:f>IF(E308&lt;=G308,"入样","")</x:f>
      </x:c>
    </x:row>
    <x:row r="309">
      <x:c r="A309" s="15" t="n">
        <x:v>305</x:v>
      </x:c>
      <x:c r="B309" s="15" t="str">
        <x:v>黄医生</x:v>
      </x:c>
      <x:c r="C309" s="15" t="str">
        <x:v>JY20260507-0305</x:v>
      </x:c>
      <x:c r="D309" s="19" t="n">
        <x:f>RAND()</x:f>
        <x:v>0.5820187072035713</x:v>
      </x:c>
      <x:c r="E309" s="20" t="n">
        <x:f>COUNTIFS($B$5:$B$340,B309,$D$5:$D$340,"&lt;="&amp;D309)</x:f>
        <x:v>26</x:v>
      </x:c>
      <x:c r="F309" s="20" t="n">
        <x:f>COUNTIF($B$5:$B$340,B309)</x:f>
        <x:v>46</x:v>
      </x:c>
      <x:c r="G309" s="20" t="n">
        <x:f>MAX(1,ROUNDUP(F309*'参数与说明'!$B$5,0))</x:f>
        <x:v>5</x:v>
      </x:c>
      <x:c r="H309" s="15" t="str">
        <x:f>IF(E309&lt;=G309,"入样","")</x:f>
      </x:c>
    </x:row>
    <x:row r="310">
      <x:c r="A310" s="15" t="n">
        <x:v>306</x:v>
      </x:c>
      <x:c r="B310" s="15" t="str">
        <x:v>黄医生</x:v>
      </x:c>
      <x:c r="C310" s="15" t="str">
        <x:v>JY20260507-0306</x:v>
      </x:c>
      <x:c r="D310" s="19" t="n">
        <x:f>RAND()</x:f>
        <x:v>0.08986065750179839</x:v>
      </x:c>
      <x:c r="E310" s="20" t="n">
        <x:f>COUNTIFS($B$5:$B$340,B310,$D$5:$D$340,"&lt;="&amp;D310)</x:f>
        <x:v>3</x:v>
      </x:c>
      <x:c r="F310" s="20" t="n">
        <x:f>COUNTIF($B$5:$B$340,B310)</x:f>
        <x:v>46</x:v>
      </x:c>
      <x:c r="G310" s="20" t="n">
        <x:f>MAX(1,ROUNDUP(F310*'参数与说明'!$B$5,0))</x:f>
        <x:v>5</x:v>
      </x:c>
      <x:c r="H310" s="15" t="str">
        <x:f>IF(E310&lt;=G310,"入样","")</x:f>
        <x:v>入样</x:v>
      </x:c>
    </x:row>
    <x:row r="311">
      <x:c r="A311" s="15" t="n">
        <x:v>307</x:v>
      </x:c>
      <x:c r="B311" s="15" t="str">
        <x:v>黄医生</x:v>
      </x:c>
      <x:c r="C311" s="15" t="str">
        <x:v>JY20260507-0307</x:v>
      </x:c>
      <x:c r="D311" s="19" t="n">
        <x:f>RAND()</x:f>
        <x:v>0.9157705798598319</x:v>
      </x:c>
      <x:c r="E311" s="20" t="n">
        <x:f>COUNTIFS($B$5:$B$340,B311,$D$5:$D$340,"&lt;="&amp;D311)</x:f>
        <x:v>41</x:v>
      </x:c>
      <x:c r="F311" s="20" t="n">
        <x:f>COUNTIF($B$5:$B$340,B311)</x:f>
        <x:v>46</x:v>
      </x:c>
      <x:c r="G311" s="20" t="n">
        <x:f>MAX(1,ROUNDUP(F311*'参数与说明'!$B$5,0))</x:f>
        <x:v>5</x:v>
      </x:c>
      <x:c r="H311" s="15" t="str">
        <x:f>IF(E311&lt;=G311,"入样","")</x:f>
      </x:c>
    </x:row>
    <x:row r="312">
      <x:c r="A312" s="15" t="n">
        <x:v>308</x:v>
      </x:c>
      <x:c r="B312" s="15" t="str">
        <x:v>黄医生</x:v>
      </x:c>
      <x:c r="C312" s="15" t="str">
        <x:v>JY20260507-0308</x:v>
      </x:c>
      <x:c r="D312" s="19" t="n">
        <x:f>RAND()</x:f>
        <x:v>0.7726092602373279</x:v>
      </x:c>
      <x:c r="E312" s="20" t="n">
        <x:f>COUNTIFS($B$5:$B$340,B312,$D$5:$D$340,"&lt;="&amp;D312)</x:f>
        <x:v>35</x:v>
      </x:c>
      <x:c r="F312" s="20" t="n">
        <x:f>COUNTIF($B$5:$B$340,B312)</x:f>
        <x:v>46</x:v>
      </x:c>
      <x:c r="G312" s="20" t="n">
        <x:f>MAX(1,ROUNDUP(F312*'参数与说明'!$B$5,0))</x:f>
        <x:v>5</x:v>
      </x:c>
      <x:c r="H312" s="15" t="str">
        <x:f>IF(E312&lt;=G312,"入样","")</x:f>
      </x:c>
    </x:row>
    <x:row r="313">
      <x:c r="A313" s="15" t="n">
        <x:v>309</x:v>
      </x:c>
      <x:c r="B313" s="15" t="str">
        <x:v>黄医生</x:v>
      </x:c>
      <x:c r="C313" s="15" t="str">
        <x:v>JY20260507-0309</x:v>
      </x:c>
      <x:c r="D313" s="19" t="n">
        <x:f>RAND()</x:f>
        <x:v>0.2696429987573593</x:v>
      </x:c>
      <x:c r="E313" s="20" t="n">
        <x:f>COUNTIFS($B$5:$B$340,B313,$D$5:$D$340,"&lt;="&amp;D313)</x:f>
        <x:v>8</x:v>
      </x:c>
      <x:c r="F313" s="20" t="n">
        <x:f>COUNTIF($B$5:$B$340,B313)</x:f>
        <x:v>46</x:v>
      </x:c>
      <x:c r="G313" s="20" t="n">
        <x:f>MAX(1,ROUNDUP(F313*'参数与说明'!$B$5,0))</x:f>
        <x:v>5</x:v>
      </x:c>
      <x:c r="H313" s="15" t="str">
        <x:f>IF(E313&lt;=G313,"入样","")</x:f>
      </x:c>
    </x:row>
    <x:row r="314">
      <x:c r="A314" s="15" t="n">
        <x:v>310</x:v>
      </x:c>
      <x:c r="B314" s="15" t="str">
        <x:v>黄医生</x:v>
      </x:c>
      <x:c r="C314" s="15" t="str">
        <x:v>JY20260507-0310</x:v>
      </x:c>
      <x:c r="D314" s="19" t="n">
        <x:f>RAND()</x:f>
        <x:v>0.5565693446951542</x:v>
      </x:c>
      <x:c r="E314" s="20" t="n">
        <x:f>COUNTIFS($B$5:$B$340,B314,$D$5:$D$340,"&lt;="&amp;D314)</x:f>
        <x:v>24</x:v>
      </x:c>
      <x:c r="F314" s="20" t="n">
        <x:f>COUNTIF($B$5:$B$340,B314)</x:f>
        <x:v>46</x:v>
      </x:c>
      <x:c r="G314" s="20" t="n">
        <x:f>MAX(1,ROUNDUP(F314*'参数与说明'!$B$5,0))</x:f>
        <x:v>5</x:v>
      </x:c>
      <x:c r="H314" s="15" t="str">
        <x:f>IF(E314&lt;=G314,"入样","")</x:f>
      </x:c>
    </x:row>
    <x:row r="315">
      <x:c r="A315" s="15" t="n">
        <x:v>311</x:v>
      </x:c>
      <x:c r="B315" s="15" t="str">
        <x:v>黄医生</x:v>
      </x:c>
      <x:c r="C315" s="15" t="str">
        <x:v>JY20260507-0311</x:v>
      </x:c>
      <x:c r="D315" s="19" t="n">
        <x:f>RAND()</x:f>
        <x:v>0.24112605618947724</x:v>
      </x:c>
      <x:c r="E315" s="20" t="n">
        <x:f>COUNTIFS($B$5:$B$340,B315,$D$5:$D$340,"&lt;="&amp;D315)</x:f>
        <x:v>7</x:v>
      </x:c>
      <x:c r="F315" s="20" t="n">
        <x:f>COUNTIF($B$5:$B$340,B315)</x:f>
        <x:v>46</x:v>
      </x:c>
      <x:c r="G315" s="20" t="n">
        <x:f>MAX(1,ROUNDUP(F315*'参数与说明'!$B$5,0))</x:f>
        <x:v>5</x:v>
      </x:c>
      <x:c r="H315" s="15" t="str">
        <x:f>IF(E315&lt;=G315,"入样","")</x:f>
      </x:c>
    </x:row>
    <x:row r="316">
      <x:c r="A316" s="15" t="n">
        <x:v>312</x:v>
      </x:c>
      <x:c r="B316" s="15" t="str">
        <x:v>黄医生</x:v>
      </x:c>
      <x:c r="C316" s="15" t="str">
        <x:v>JY20260507-0312</x:v>
      </x:c>
      <x:c r="D316" s="19" t="n">
        <x:f>RAND()</x:f>
        <x:v>0.6180321192190964</x:v>
      </x:c>
      <x:c r="E316" s="20" t="n">
        <x:f>COUNTIFS($B$5:$B$340,B316,$D$5:$D$340,"&lt;="&amp;D316)</x:f>
        <x:v>27</x:v>
      </x:c>
      <x:c r="F316" s="20" t="n">
        <x:f>COUNTIF($B$5:$B$340,B316)</x:f>
        <x:v>46</x:v>
      </x:c>
      <x:c r="G316" s="20" t="n">
        <x:f>MAX(1,ROUNDUP(F316*'参数与说明'!$B$5,0))</x:f>
        <x:v>5</x:v>
      </x:c>
      <x:c r="H316" s="15" t="str">
        <x:f>IF(E316&lt;=G316,"入样","")</x:f>
      </x:c>
    </x:row>
    <x:row r="317">
      <x:c r="A317" s="15" t="n">
        <x:v>313</x:v>
      </x:c>
      <x:c r="B317" s="15" t="str">
        <x:v>黄医生</x:v>
      </x:c>
      <x:c r="C317" s="15" t="str">
        <x:v>JY20260507-0313</x:v>
      </x:c>
      <x:c r="D317" s="19" t="n">
        <x:f>RAND()</x:f>
        <x:v>0.7187756428262047</x:v>
      </x:c>
      <x:c r="E317" s="20" t="n">
        <x:f>COUNTIFS($B$5:$B$340,B317,$D$5:$D$340,"&lt;="&amp;D317)</x:f>
        <x:v>32</x:v>
      </x:c>
      <x:c r="F317" s="20" t="n">
        <x:f>COUNTIF($B$5:$B$340,B317)</x:f>
        <x:v>46</x:v>
      </x:c>
      <x:c r="G317" s="20" t="n">
        <x:f>MAX(1,ROUNDUP(F317*'参数与说明'!$B$5,0))</x:f>
        <x:v>5</x:v>
      </x:c>
      <x:c r="H317" s="15" t="str">
        <x:f>IF(E317&lt;=G317,"入样","")</x:f>
      </x:c>
    </x:row>
    <x:row r="318">
      <x:c r="A318" s="15" t="n">
        <x:v>314</x:v>
      </x:c>
      <x:c r="B318" s="15" t="str">
        <x:v>黄医生</x:v>
      </x:c>
      <x:c r="C318" s="15" t="str">
        <x:v>JY20260507-0314</x:v>
      </x:c>
      <x:c r="D318" s="19" t="n">
        <x:f>RAND()</x:f>
        <x:v>0.2931093486255456</x:v>
      </x:c>
      <x:c r="E318" s="20" t="n">
        <x:f>COUNTIFS($B$5:$B$340,B318,$D$5:$D$340,"&lt;="&amp;D318)</x:f>
        <x:v>9</x:v>
      </x:c>
      <x:c r="F318" s="20" t="n">
        <x:f>COUNTIF($B$5:$B$340,B318)</x:f>
        <x:v>46</x:v>
      </x:c>
      <x:c r="G318" s="20" t="n">
        <x:f>MAX(1,ROUNDUP(F318*'参数与说明'!$B$5,0))</x:f>
        <x:v>5</x:v>
      </x:c>
      <x:c r="H318" s="15" t="str">
        <x:f>IF(E318&lt;=G318,"入样","")</x:f>
      </x:c>
    </x:row>
    <x:row r="319">
      <x:c r="A319" s="15" t="n">
        <x:v>315</x:v>
      </x:c>
      <x:c r="B319" s="15" t="str">
        <x:v>黄医生</x:v>
      </x:c>
      <x:c r="C319" s="15" t="str">
        <x:v>JY20260507-0315</x:v>
      </x:c>
      <x:c r="D319" s="19" t="n">
        <x:f>RAND()</x:f>
        <x:v>0.6562844938792111</x:v>
      </x:c>
      <x:c r="E319" s="20" t="n">
        <x:f>COUNTIFS($B$5:$B$340,B319,$D$5:$D$340,"&lt;="&amp;D319)</x:f>
        <x:v>29</x:v>
      </x:c>
      <x:c r="F319" s="20" t="n">
        <x:f>COUNTIF($B$5:$B$340,B319)</x:f>
        <x:v>46</x:v>
      </x:c>
      <x:c r="G319" s="20" t="n">
        <x:f>MAX(1,ROUNDUP(F319*'参数与说明'!$B$5,0))</x:f>
        <x:v>5</x:v>
      </x:c>
      <x:c r="H319" s="15" t="str">
        <x:f>IF(E319&lt;=G319,"入样","")</x:f>
      </x:c>
    </x:row>
    <x:row r="320">
      <x:c r="A320" s="15" t="n">
        <x:v>316</x:v>
      </x:c>
      <x:c r="B320" s="15" t="str">
        <x:v>黄医生</x:v>
      </x:c>
      <x:c r="C320" s="15" t="str">
        <x:v>JY20260507-0316</x:v>
      </x:c>
      <x:c r="D320" s="19" t="n">
        <x:f>RAND()</x:f>
        <x:v>0.4514245468227136</x:v>
      </x:c>
      <x:c r="E320" s="20" t="n">
        <x:f>COUNTIFS($B$5:$B$340,B320,$D$5:$D$340,"&lt;="&amp;D320)</x:f>
        <x:v>21</x:v>
      </x:c>
      <x:c r="F320" s="20" t="n">
        <x:f>COUNTIF($B$5:$B$340,B320)</x:f>
        <x:v>46</x:v>
      </x:c>
      <x:c r="G320" s="20" t="n">
        <x:f>MAX(1,ROUNDUP(F320*'参数与说明'!$B$5,0))</x:f>
        <x:v>5</x:v>
      </x:c>
      <x:c r="H320" s="15" t="str">
        <x:f>IF(E320&lt;=G320,"入样","")</x:f>
      </x:c>
    </x:row>
    <x:row r="321">
      <x:c r="A321" s="15" t="n">
        <x:v>317</x:v>
      </x:c>
      <x:c r="B321" s="15" t="str">
        <x:v>黄医生</x:v>
      </x:c>
      <x:c r="C321" s="15" t="str">
        <x:v>JY20260507-0317</x:v>
      </x:c>
      <x:c r="D321" s="19" t="n">
        <x:f>RAND()</x:f>
        <x:v>0.8029751880629336</x:v>
      </x:c>
      <x:c r="E321" s="20" t="n">
        <x:f>COUNTIFS($B$5:$B$340,B321,$D$5:$D$340,"&lt;="&amp;D321)</x:f>
        <x:v>37</x:v>
      </x:c>
      <x:c r="F321" s="20" t="n">
        <x:f>COUNTIF($B$5:$B$340,B321)</x:f>
        <x:v>46</x:v>
      </x:c>
      <x:c r="G321" s="20" t="n">
        <x:f>MAX(1,ROUNDUP(F321*'参数与说明'!$B$5,0))</x:f>
        <x:v>5</x:v>
      </x:c>
      <x:c r="H321" s="15" t="str">
        <x:f>IF(E321&lt;=G321,"入样","")</x:f>
      </x:c>
    </x:row>
    <x:row r="322">
      <x:c r="A322" s="15" t="n">
        <x:v>318</x:v>
      </x:c>
      <x:c r="B322" s="15" t="str">
        <x:v>黄医生</x:v>
      </x:c>
      <x:c r="C322" s="15" t="str">
        <x:v>JY20260507-0318</x:v>
      </x:c>
      <x:c r="D322" s="19" t="n">
        <x:f>RAND()</x:f>
        <x:v>0.3684358449224301</x:v>
      </x:c>
      <x:c r="E322" s="20" t="n">
        <x:f>COUNTIFS($B$5:$B$340,B322,$D$5:$D$340,"&lt;="&amp;D322)</x:f>
        <x:v>14</x:v>
      </x:c>
      <x:c r="F322" s="20" t="n">
        <x:f>COUNTIF($B$5:$B$340,B322)</x:f>
        <x:v>46</x:v>
      </x:c>
      <x:c r="G322" s="20" t="n">
        <x:f>MAX(1,ROUNDUP(F322*'参数与说明'!$B$5,0))</x:f>
        <x:v>5</x:v>
      </x:c>
      <x:c r="H322" s="15" t="str">
        <x:f>IF(E322&lt;=G322,"入样","")</x:f>
      </x:c>
    </x:row>
    <x:row r="323">
      <x:c r="A323" s="15" t="n">
        <x:v>319</x:v>
      </x:c>
      <x:c r="B323" s="15" t="str">
        <x:v>黄医生</x:v>
      </x:c>
      <x:c r="C323" s="15" t="str">
        <x:v>JY20260507-0319</x:v>
      </x:c>
      <x:c r="D323" s="19" t="n">
        <x:f>RAND()</x:f>
        <x:v>0.15900882865119126</x:v>
      </x:c>
      <x:c r="E323" s="20" t="n">
        <x:f>COUNTIFS($B$5:$B$340,B323,$D$5:$D$340,"&lt;="&amp;D323)</x:f>
        <x:v>4</x:v>
      </x:c>
      <x:c r="F323" s="20" t="n">
        <x:f>COUNTIF($B$5:$B$340,B323)</x:f>
        <x:v>46</x:v>
      </x:c>
      <x:c r="G323" s="20" t="n">
        <x:f>MAX(1,ROUNDUP(F323*'参数与说明'!$B$5,0))</x:f>
        <x:v>5</x:v>
      </x:c>
      <x:c r="H323" s="15" t="str">
        <x:f>IF(E323&lt;=G323,"入样","")</x:f>
        <x:v>入样</x:v>
      </x:c>
    </x:row>
    <x:row r="324">
      <x:c r="A324" s="15" t="n">
        <x:v>320</x:v>
      </x:c>
      <x:c r="B324" s="15" t="str">
        <x:v>黄医生</x:v>
      </x:c>
      <x:c r="C324" s="15" t="str">
        <x:v>JY20260507-0320</x:v>
      </x:c>
      <x:c r="D324" s="19" t="n">
        <x:f>RAND()</x:f>
        <x:v>0.812561470493609</x:v>
      </x:c>
      <x:c r="E324" s="20" t="n">
        <x:f>COUNTIFS($B$5:$B$340,B324,$D$5:$D$340,"&lt;="&amp;D324)</x:f>
        <x:v>38</x:v>
      </x:c>
      <x:c r="F324" s="20" t="n">
        <x:f>COUNTIF($B$5:$B$340,B324)</x:f>
        <x:v>46</x:v>
      </x:c>
      <x:c r="G324" s="20" t="n">
        <x:f>MAX(1,ROUNDUP(F324*'参数与说明'!$B$5,0))</x:f>
        <x:v>5</x:v>
      </x:c>
      <x:c r="H324" s="15" t="str">
        <x:f>IF(E324&lt;=G324,"入样","")</x:f>
      </x:c>
    </x:row>
    <x:row r="325">
      <x:c r="A325" s="15" t="n">
        <x:v>321</x:v>
      </x:c>
      <x:c r="B325" s="15" t="str">
        <x:v>黄医生</x:v>
      </x:c>
      <x:c r="C325" s="15" t="str">
        <x:v>JY20260507-0321</x:v>
      </x:c>
      <x:c r="D325" s="19" t="n">
        <x:f>RAND()</x:f>
        <x:v>0.7445849507015001</x:v>
      </x:c>
      <x:c r="E325" s="20" t="n">
        <x:f>COUNTIFS($B$5:$B$340,B325,$D$5:$D$340,"&lt;="&amp;D325)</x:f>
        <x:v>33</x:v>
      </x:c>
      <x:c r="F325" s="20" t="n">
        <x:f>COUNTIF($B$5:$B$340,B325)</x:f>
        <x:v>46</x:v>
      </x:c>
      <x:c r="G325" s="20" t="n">
        <x:f>MAX(1,ROUNDUP(F325*'参数与说明'!$B$5,0))</x:f>
        <x:v>5</x:v>
      </x:c>
      <x:c r="H325" s="15" t="str">
        <x:f>IF(E325&lt;=G325,"入样","")</x:f>
      </x:c>
    </x:row>
    <x:row r="326">
      <x:c r="A326" s="15" t="n">
        <x:v>322</x:v>
      </x:c>
      <x:c r="B326" s="15" t="str">
        <x:v>黄医生</x:v>
      </x:c>
      <x:c r="C326" s="15" t="str">
        <x:v>JY20260507-0322</x:v>
      </x:c>
      <x:c r="D326" s="19" t="n">
        <x:f>RAND()</x:f>
        <x:v>0.6805717650001748</x:v>
      </x:c>
      <x:c r="E326" s="20" t="n">
        <x:f>COUNTIFS($B$5:$B$340,B326,$D$5:$D$340,"&lt;="&amp;D326)</x:f>
        <x:v>30</x:v>
      </x:c>
      <x:c r="F326" s="20" t="n">
        <x:f>COUNTIF($B$5:$B$340,B326)</x:f>
        <x:v>46</x:v>
      </x:c>
      <x:c r="G326" s="20" t="n">
        <x:f>MAX(1,ROUNDUP(F326*'参数与说明'!$B$5,0))</x:f>
        <x:v>5</x:v>
      </x:c>
      <x:c r="H326" s="15" t="str">
        <x:f>IF(E326&lt;=G326,"入样","")</x:f>
      </x:c>
    </x:row>
    <x:row r="327">
      <x:c r="A327" s="15" t="n">
        <x:v>323</x:v>
      </x:c>
      <x:c r="B327" s="15" t="str">
        <x:v>黄医生</x:v>
      </x:c>
      <x:c r="C327" s="15" t="str">
        <x:v>JY20260507-0323</x:v>
      </x:c>
      <x:c r="D327" s="19" t="n">
        <x:f>RAND()</x:f>
        <x:v>0.9471618993517743</x:v>
      </x:c>
      <x:c r="E327" s="20" t="n">
        <x:f>COUNTIFS($B$5:$B$340,B327,$D$5:$D$340,"&lt;="&amp;D327)</x:f>
        <x:v>43</x:v>
      </x:c>
      <x:c r="F327" s="20" t="n">
        <x:f>COUNTIF($B$5:$B$340,B327)</x:f>
        <x:v>46</x:v>
      </x:c>
      <x:c r="G327" s="20" t="n">
        <x:f>MAX(1,ROUNDUP(F327*'参数与说明'!$B$5,0))</x:f>
        <x:v>5</x:v>
      </x:c>
      <x:c r="H327" s="15" t="str">
        <x:f>IF(E327&lt;=G327,"入样","")</x:f>
      </x:c>
    </x:row>
    <x:row r="328">
      <x:c r="A328" s="15" t="n">
        <x:v>324</x:v>
      </x:c>
      <x:c r="B328" s="15" t="str">
        <x:v>林医生</x:v>
      </x:c>
      <x:c r="C328" s="15" t="str">
        <x:v>JY20260507-0324</x:v>
      </x:c>
      <x:c r="D328" s="19" t="n">
        <x:f>RAND()</x:f>
        <x:v>0.5279325076380411</x:v>
      </x:c>
      <x:c r="E328" s="20" t="n">
        <x:f>COUNTIFS($B$5:$B$340,B328,$D$5:$D$340,"&lt;="&amp;D328)</x:f>
        <x:v>7</x:v>
      </x:c>
      <x:c r="F328" s="20" t="n">
        <x:f>COUNTIF($B$5:$B$340,B328)</x:f>
        <x:v>13</x:v>
      </x:c>
      <x:c r="G328" s="20" t="n">
        <x:f>MAX(1,ROUNDUP(F328*'参数与说明'!$B$5,0))</x:f>
        <x:v>2</x:v>
      </x:c>
      <x:c r="H328" s="15" t="str">
        <x:f>IF(E328&lt;=G328,"入样","")</x:f>
      </x:c>
    </x:row>
    <x:row r="329">
      <x:c r="A329" s="15" t="n">
        <x:v>325</x:v>
      </x:c>
      <x:c r="B329" s="15" t="str">
        <x:v>林医生</x:v>
      </x:c>
      <x:c r="C329" s="15" t="str">
        <x:v>JY20260507-0325</x:v>
      </x:c>
      <x:c r="D329" s="19" t="n">
        <x:f>RAND()</x:f>
        <x:v>0.3177812267194945</x:v>
      </x:c>
      <x:c r="E329" s="20" t="n">
        <x:f>COUNTIFS($B$5:$B$340,B329,$D$5:$D$340,"&lt;="&amp;D329)</x:f>
        <x:v>5</x:v>
      </x:c>
      <x:c r="F329" s="20" t="n">
        <x:f>COUNTIF($B$5:$B$340,B329)</x:f>
        <x:v>13</x:v>
      </x:c>
      <x:c r="G329" s="20" t="n">
        <x:f>MAX(1,ROUNDUP(F329*'参数与说明'!$B$5,0))</x:f>
        <x:v>2</x:v>
      </x:c>
      <x:c r="H329" s="15" t="str">
        <x:f>IF(E329&lt;=G329,"入样","")</x:f>
      </x:c>
    </x:row>
    <x:row r="330">
      <x:c r="A330" s="15" t="n">
        <x:v>326</x:v>
      </x:c>
      <x:c r="B330" s="15" t="str">
        <x:v>林医生</x:v>
      </x:c>
      <x:c r="C330" s="15" t="str">
        <x:v>JY20260507-0326</x:v>
      </x:c>
      <x:c r="D330" s="19" t="n">
        <x:f>RAND()</x:f>
        <x:v>0.28657813329810655</x:v>
      </x:c>
      <x:c r="E330" s="20" t="n">
        <x:f>COUNTIFS($B$5:$B$340,B330,$D$5:$D$340,"&lt;="&amp;D330)</x:f>
        <x:v>4</x:v>
      </x:c>
      <x:c r="F330" s="20" t="n">
        <x:f>COUNTIF($B$5:$B$340,B330)</x:f>
        <x:v>13</x:v>
      </x:c>
      <x:c r="G330" s="20" t="n">
        <x:f>MAX(1,ROUNDUP(F330*'参数与说明'!$B$5,0))</x:f>
        <x:v>2</x:v>
      </x:c>
      <x:c r="H330" s="15" t="str">
        <x:f>IF(E330&lt;=G330,"入样","")</x:f>
      </x:c>
    </x:row>
    <x:row r="331">
      <x:c r="A331" s="15" t="n">
        <x:v>327</x:v>
      </x:c>
      <x:c r="B331" s="15" t="str">
        <x:v>林医生</x:v>
      </x:c>
      <x:c r="C331" s="15" t="str">
        <x:v>JY20260507-0327</x:v>
      </x:c>
      <x:c r="D331" s="19" t="n">
        <x:f>RAND()</x:f>
        <x:v>0.030323877822307166</x:v>
      </x:c>
      <x:c r="E331" s="20" t="n">
        <x:f>COUNTIFS($B$5:$B$340,B331,$D$5:$D$340,"&lt;="&amp;D331)</x:f>
        <x:v>1</x:v>
      </x:c>
      <x:c r="F331" s="20" t="n">
        <x:f>COUNTIF($B$5:$B$340,B331)</x:f>
        <x:v>13</x:v>
      </x:c>
      <x:c r="G331" s="20" t="n">
        <x:f>MAX(1,ROUNDUP(F331*'参数与说明'!$B$5,0))</x:f>
        <x:v>2</x:v>
      </x:c>
      <x:c r="H331" s="15" t="str">
        <x:f>IF(E331&lt;=G331,"入样","")</x:f>
        <x:v>入样</x:v>
      </x:c>
    </x:row>
    <x:row r="332">
      <x:c r="A332" s="15" t="n">
        <x:v>328</x:v>
      </x:c>
      <x:c r="B332" s="15" t="str">
        <x:v>林医生</x:v>
      </x:c>
      <x:c r="C332" s="15" t="str">
        <x:v>JY20260507-0328</x:v>
      </x:c>
      <x:c r="D332" s="19" t="n">
        <x:f>RAND()</x:f>
        <x:v>0.1901627174534517</x:v>
      </x:c>
      <x:c r="E332" s="20" t="n">
        <x:f>COUNTIFS($B$5:$B$340,B332,$D$5:$D$340,"&lt;="&amp;D332)</x:f>
        <x:v>3</x:v>
      </x:c>
      <x:c r="F332" s="20" t="n">
        <x:f>COUNTIF($B$5:$B$340,B332)</x:f>
        <x:v>13</x:v>
      </x:c>
      <x:c r="G332" s="20" t="n">
        <x:f>MAX(1,ROUNDUP(F332*'参数与说明'!$B$5,0))</x:f>
        <x:v>2</x:v>
      </x:c>
      <x:c r="H332" s="15" t="str">
        <x:f>IF(E332&lt;=G332,"入样","")</x:f>
      </x:c>
    </x:row>
    <x:row r="333">
      <x:c r="A333" s="15" t="n">
        <x:v>329</x:v>
      </x:c>
      <x:c r="B333" s="15" t="str">
        <x:v>林医生</x:v>
      </x:c>
      <x:c r="C333" s="15" t="str">
        <x:v>JY20260507-0329</x:v>
      </x:c>
      <x:c r="D333" s="19" t="n">
        <x:f>RAND()</x:f>
        <x:v>0.330221937919715</x:v>
      </x:c>
      <x:c r="E333" s="20" t="n">
        <x:f>COUNTIFS($B$5:$B$340,B333,$D$5:$D$340,"&lt;="&amp;D333)</x:f>
        <x:v>6</x:v>
      </x:c>
      <x:c r="F333" s="20" t="n">
        <x:f>COUNTIF($B$5:$B$340,B333)</x:f>
        <x:v>13</x:v>
      </x:c>
      <x:c r="G333" s="20" t="n">
        <x:f>MAX(1,ROUNDUP(F333*'参数与说明'!$B$5,0))</x:f>
        <x:v>2</x:v>
      </x:c>
      <x:c r="H333" s="15" t="str">
        <x:f>IF(E333&lt;=G333,"入样","")</x:f>
      </x:c>
    </x:row>
    <x:row r="334">
      <x:c r="A334" s="15" t="n">
        <x:v>330</x:v>
      </x:c>
      <x:c r="B334" s="15" t="str">
        <x:v>林医生</x:v>
      </x:c>
      <x:c r="C334" s="15" t="str">
        <x:v>JY20260507-0330</x:v>
      </x:c>
      <x:c r="D334" s="19" t="n">
        <x:f>RAND()</x:f>
        <x:v>0.6116144623176595</x:v>
      </x:c>
      <x:c r="E334" s="20" t="n">
        <x:f>COUNTIFS($B$5:$B$340,B334,$D$5:$D$340,"&lt;="&amp;D334)</x:f>
        <x:v>8</x:v>
      </x:c>
      <x:c r="F334" s="20" t="n">
        <x:f>COUNTIF($B$5:$B$340,B334)</x:f>
        <x:v>13</x:v>
      </x:c>
      <x:c r="G334" s="20" t="n">
        <x:f>MAX(1,ROUNDUP(F334*'参数与说明'!$B$5,0))</x:f>
        <x:v>2</x:v>
      </x:c>
      <x:c r="H334" s="15" t="str">
        <x:f>IF(E334&lt;=G334,"入样","")</x:f>
      </x:c>
    </x:row>
    <x:row r="335">
      <x:c r="A335" s="15" t="n">
        <x:v>331</x:v>
      </x:c>
      <x:c r="B335" s="15" t="str">
        <x:v>林医生</x:v>
      </x:c>
      <x:c r="C335" s="15" t="str">
        <x:v>JY20260507-0331</x:v>
      </x:c>
      <x:c r="D335" s="19" t="n">
        <x:f>RAND()</x:f>
        <x:v>0.7969656009776932</x:v>
      </x:c>
      <x:c r="E335" s="20" t="n">
        <x:f>COUNTIFS($B$5:$B$340,B335,$D$5:$D$340,"&lt;="&amp;D335)</x:f>
        <x:v>11</x:v>
      </x:c>
      <x:c r="F335" s="20" t="n">
        <x:f>COUNTIF($B$5:$B$340,B335)</x:f>
        <x:v>13</x:v>
      </x:c>
      <x:c r="G335" s="20" t="n">
        <x:f>MAX(1,ROUNDUP(F335*'参数与说明'!$B$5,0))</x:f>
        <x:v>2</x:v>
      </x:c>
      <x:c r="H335" s="15" t="str">
        <x:f>IF(E335&lt;=G335,"入样","")</x:f>
      </x:c>
    </x:row>
    <x:row r="336">
      <x:c r="A336" s="15" t="n">
        <x:v>332</x:v>
      </x:c>
      <x:c r="B336" s="15" t="str">
        <x:v>林医生</x:v>
      </x:c>
      <x:c r="C336" s="15" t="str">
        <x:v>JY20260507-0332</x:v>
      </x:c>
      <x:c r="D336" s="19" t="n">
        <x:f>RAND()</x:f>
        <x:v>0.779531668450493</x:v>
      </x:c>
      <x:c r="E336" s="20" t="n">
        <x:f>COUNTIFS($B$5:$B$340,B336,$D$5:$D$340,"&lt;="&amp;D336)</x:f>
        <x:v>10</x:v>
      </x:c>
      <x:c r="F336" s="20" t="n">
        <x:f>COUNTIF($B$5:$B$340,B336)</x:f>
        <x:v>13</x:v>
      </x:c>
      <x:c r="G336" s="20" t="n">
        <x:f>MAX(1,ROUNDUP(F336*'参数与说明'!$B$5,0))</x:f>
        <x:v>2</x:v>
      </x:c>
      <x:c r="H336" s="15" t="str">
        <x:f>IF(E336&lt;=G336,"入样","")</x:f>
      </x:c>
    </x:row>
    <x:row r="337">
      <x:c r="A337" s="15" t="n">
        <x:v>333</x:v>
      </x:c>
      <x:c r="B337" s="15" t="str">
        <x:v>林医生</x:v>
      </x:c>
      <x:c r="C337" s="15" t="str">
        <x:v>JY20260507-0333</x:v>
      </x:c>
      <x:c r="D337" s="19" t="n">
        <x:f>RAND()</x:f>
        <x:v>0.8492325334479706</x:v>
      </x:c>
      <x:c r="E337" s="20" t="n">
        <x:f>COUNTIFS($B$5:$B$340,B337,$D$5:$D$340,"&lt;="&amp;D337)</x:f>
        <x:v>12</x:v>
      </x:c>
      <x:c r="F337" s="20" t="n">
        <x:f>COUNTIF($B$5:$B$340,B337)</x:f>
        <x:v>13</x:v>
      </x:c>
      <x:c r="G337" s="20" t="n">
        <x:f>MAX(1,ROUNDUP(F337*'参数与说明'!$B$5,0))</x:f>
        <x:v>2</x:v>
      </x:c>
      <x:c r="H337" s="15" t="str">
        <x:f>IF(E337&lt;=G337,"入样","")</x:f>
      </x:c>
    </x:row>
    <x:row r="338">
      <x:c r="A338" s="15" t="n">
        <x:v>334</x:v>
      </x:c>
      <x:c r="B338" s="15" t="str">
        <x:v>林医生</x:v>
      </x:c>
      <x:c r="C338" s="15" t="str">
        <x:v>JY20260507-0334</x:v>
      </x:c>
      <x:c r="D338" s="19" t="n">
        <x:f>RAND()</x:f>
        <x:v>0.9702201963090716</x:v>
      </x:c>
      <x:c r="E338" s="20" t="n">
        <x:f>COUNTIFS($B$5:$B$340,B338,$D$5:$D$340,"&lt;="&amp;D338)</x:f>
        <x:v>13</x:v>
      </x:c>
      <x:c r="F338" s="20" t="n">
        <x:f>COUNTIF($B$5:$B$340,B338)</x:f>
        <x:v>13</x:v>
      </x:c>
      <x:c r="G338" s="20" t="n">
        <x:f>MAX(1,ROUNDUP(F338*'参数与说明'!$B$5,0))</x:f>
        <x:v>2</x:v>
      </x:c>
      <x:c r="H338" s="15" t="str">
        <x:f>IF(E338&lt;=G338,"入样","")</x:f>
      </x:c>
    </x:row>
    <x:row r="339">
      <x:c r="A339" s="15" t="n">
        <x:v>335</x:v>
      </x:c>
      <x:c r="B339" s="15" t="str">
        <x:v>林医生</x:v>
      </x:c>
      <x:c r="C339" s="15" t="str">
        <x:v>JY20260507-0335</x:v>
      </x:c>
      <x:c r="D339" s="19" t="n">
        <x:f>RAND()</x:f>
        <x:v>0.7685447808914682</x:v>
      </x:c>
      <x:c r="E339" s="20" t="n">
        <x:f>COUNTIFS($B$5:$B$340,B339,$D$5:$D$340,"&lt;="&amp;D339)</x:f>
        <x:v>9</x:v>
      </x:c>
      <x:c r="F339" s="20" t="n">
        <x:f>COUNTIF($B$5:$B$340,B339)</x:f>
        <x:v>13</x:v>
      </x:c>
      <x:c r="G339" s="20" t="n">
        <x:f>MAX(1,ROUNDUP(F339*'参数与说明'!$B$5,0))</x:f>
        <x:v>2</x:v>
      </x:c>
      <x:c r="H339" s="15" t="str">
        <x:f>IF(E339&lt;=G339,"入样","")</x:f>
      </x:c>
    </x:row>
    <x:row r="340">
      <x:c r="A340" s="15" t="n">
        <x:v>336</x:v>
      </x:c>
      <x:c r="B340" s="15" t="str">
        <x:v>林医生</x:v>
      </x:c>
      <x:c r="C340" s="15" t="str">
        <x:v>JY20260507-0336</x:v>
      </x:c>
      <x:c r="D340" s="19" t="n">
        <x:f>RAND()</x:f>
        <x:v>0.039741049503383086</x:v>
      </x:c>
      <x:c r="E340" s="20" t="n">
        <x:f>COUNTIFS($B$5:$B$340,B340,$D$5:$D$340,"&lt;="&amp;D340)</x:f>
        <x:v>2</x:v>
      </x:c>
      <x:c r="F340" s="20" t="n">
        <x:f>COUNTIF($B$5:$B$340,B340)</x:f>
        <x:v>13</x:v>
      </x:c>
      <x:c r="G340" s="20" t="n">
        <x:f>MAX(1,ROUNDUP(F340*'参数与说明'!$B$5,0))</x:f>
        <x:v>2</x:v>
      </x:c>
      <x:c r="H340" s="15" t="str">
        <x:f>IF(E340&lt;=G340,"入样","")</x:f>
        <x:v>入样</x:v>
      </x:c>
    </x:row>
  </x:sheetData>
  <x:mergeCells>
    <x:mergeCell ref="A1:H1"/>
  </x:mergeCells>
  <x:conditionalFormatting sqref="H5:H340">
    <x:cfRule type="containsText" dxfId="0" priority="1" operator="containsText" text="入样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4.109999656677246" hidden="0" customWidth="1"/>
    <x:col min="2" max="2" width="14.109999656677246" hidden="0" customWidth="1"/>
    <x:col min="3" max="3" width="14.109999656677246" hidden="0" customWidth="1"/>
    <x:col min="4" max="4" width="14.109999656677246" hidden="0" customWidth="1"/>
    <x:col min="5" max="5" width="14.109999656677246" hidden="0" customWidth="1"/>
    <x:col min="7" max="7" width="14.109999656677246" hidden="0" customWidth="1"/>
    <x:col min="8" max="8" width="14.109999656677246" hidden="0" customWidth="1"/>
  </x:cols>
  <x:sheetData>
    <x:row r="1" ht="31.5" customHeight="1">
      <x:c r="A1" s="4" t="str">
        <x:v>医生抽样汇总校验</x:v>
      </x:c>
    </x:row>
    <x:row r="2" ht="25.5" customHeight="1">
      <x:c r="A2" s="6" t="str">
        <x:v>用于检查每名医生的工作量、应抽样数和当前公式入样人数是否一致。</x:v>
      </x:c>
    </x:row>
    <x:row r="4">
      <x:c r="A4" s="12" t="str">
        <x:v>医生名称</x:v>
      </x:c>
      <x:c r="B4" s="12" t="str">
        <x:v>模拟工作量</x:v>
      </x:c>
      <x:c r="C4" s="12" t="str">
        <x:v>应抽样数</x:v>
      </x:c>
      <x:c r="D4" s="12" t="str">
        <x:v>当前入样数</x:v>
      </x:c>
      <x:c r="E4" s="12" t="str">
        <x:v>校验</x:v>
      </x:c>
      <x:c r="G4" s="12" t="str">
        <x:v>总签约量</x:v>
      </x:c>
      <x:c r="H4" s="12" t="n">
        <x:v>336</x:v>
      </x:c>
    </x:row>
    <x:row r="5">
      <x:c r="A5" s="15" t="str">
        <x:v>张医生</x:v>
      </x:c>
      <x:c r="B5" s="15" t="n">
        <x:f>COUNTIF('抽样明细'!$B$5:$B$340,A5)</x:f>
        <x:v>43</x:v>
      </x:c>
      <x:c r="C5" s="15" t="n">
        <x:f>MAX(1,ROUNDUP(B5*'参数与说明'!$B$5,0))</x:f>
        <x:v>5</x:v>
      </x:c>
      <x:c r="D5" s="15" t="n">
        <x:f>COUNTIFS('抽样明细'!$B$5:$B$340,A5,'抽样明细'!$H$5:$H$340,"入样")</x:f>
        <x:v>5</x:v>
      </x:c>
      <x:c r="E5" s="15" t="str">
        <x:f>IF(C5=D5,"OK","检查")</x:f>
        <x:v>OK</x:v>
      </x:c>
      <x:c r="G5" s="15" t="str">
        <x:v>预计回访数</x:v>
      </x:c>
      <x:c r="H5" s="15" t="n">
        <x:v>40</x:v>
      </x:c>
    </x:row>
    <x:row r="6">
      <x:c r="A6" s="15" t="str">
        <x:v>李医生</x:v>
      </x:c>
      <x:c r="B6" s="15" t="n">
        <x:f>COUNTIF('抽样明细'!$B$5:$B$340,A6)</x:f>
        <x:v>28</x:v>
      </x:c>
      <x:c r="C6" s="15" t="n">
        <x:f>MAX(1,ROUNDUP(B6*'参数与说明'!$B$5,0))</x:f>
        <x:v>3</x:v>
      </x:c>
      <x:c r="D6" s="15" t="n">
        <x:f>COUNTIFS('抽样明细'!$B$5:$B$340,A6,'抽样明细'!$H$5:$H$340,"入样")</x:f>
        <x:v>3</x:v>
      </x:c>
      <x:c r="E6" s="15" t="str">
        <x:f>IF(C6=D6,"OK","检查")</x:f>
        <x:v>OK</x:v>
      </x:c>
      <x:c r="G6" s="15" t="str">
        <x:v>抽样比例</x:v>
      </x:c>
      <x:c r="H6" s="16" t="n">
        <x:v>0.1</x:v>
      </x:c>
    </x:row>
    <x:row r="7">
      <x:c r="A7" s="15" t="str">
        <x:v>王医生</x:v>
      </x:c>
      <x:c r="B7" s="15" t="n">
        <x:f>COUNTIF('抽样明细'!$B$5:$B$340,A7)</x:f>
        <x:v>16</x:v>
      </x:c>
      <x:c r="C7" s="15" t="n">
        <x:f>MAX(1,ROUNDUP(B7*'参数与说明'!$B$5,0))</x:f>
        <x:v>2</x:v>
      </x:c>
      <x:c r="D7" s="15" t="n">
        <x:f>COUNTIFS('抽样明细'!$B$5:$B$340,A7,'抽样明细'!$H$5:$H$340,"入样")</x:f>
        <x:v>2</x:v>
      </x:c>
      <x:c r="E7" s="15" t="str">
        <x:f>IF(C7=D7,"OK","检查")</x:f>
        <x:v>OK</x:v>
      </x:c>
      <x:c r="G7" s="15" t="str">
        <x:v>医生数</x:v>
      </x:c>
      <x:c r="H7" s="15" t="n">
        <x:v>12</x:v>
      </x:c>
    </x:row>
    <x:row r="8">
      <x:c r="A8" s="15" t="str">
        <x:v>赵医生</x:v>
      </x:c>
      <x:c r="B8" s="15" t="n">
        <x:f>COUNTIF('抽样明细'!$B$5:$B$340,A8)</x:f>
        <x:v>35</x:v>
      </x:c>
      <x:c r="C8" s="15" t="n">
        <x:f>MAX(1,ROUNDUP(B8*'参数与说明'!$B$5,0))</x:f>
        <x:v>4</x:v>
      </x:c>
      <x:c r="D8" s="15" t="n">
        <x:f>COUNTIFS('抽样明细'!$B$5:$B$340,A8,'抽样明细'!$H$5:$H$340,"入样")</x:f>
        <x:v>4</x:v>
      </x:c>
      <x:c r="E8" s="15" t="str">
        <x:f>IF(C8=D8,"OK","检查")</x:f>
        <x:v>OK</x:v>
      </x:c>
      <x:c r="G8" s="15" t="str">
        <x:v>患者标识</x:v>
      </x:c>
      <x:c r="H8" s="15" t="str">
        <x:v>全部为模拟 ID</x:v>
      </x:c>
    </x:row>
    <x:row r="9">
      <x:c r="A9" s="15" t="str">
        <x:v>陈医生</x:v>
      </x:c>
      <x:c r="B9" s="15" t="n">
        <x:f>COUNTIF('抽样明细'!$B$5:$B$340,A9)</x:f>
        <x:v>22</x:v>
      </x:c>
      <x:c r="C9" s="15" t="n">
        <x:f>MAX(1,ROUNDUP(B9*'参数与说明'!$B$5,0))</x:f>
        <x:v>3</x:v>
      </x:c>
      <x:c r="D9" s="15" t="n">
        <x:f>COUNTIFS('抽样明细'!$B$5:$B$340,A9,'抽样明细'!$H$5:$H$340,"入样")</x:f>
        <x:v>3</x:v>
      </x:c>
      <x:c r="E9" s="15" t="str">
        <x:f>IF(C9=D9,"OK","检查")</x:f>
        <x:v>OK</x:v>
      </x:c>
    </x:row>
    <x:row r="10">
      <x:c r="A10" s="15" t="str">
        <x:v>刘医生</x:v>
      </x:c>
      <x:c r="B10" s="15" t="n">
        <x:f>COUNTIF('抽样明细'!$B$5:$B$340,A10)</x:f>
        <x:v>51</x:v>
      </x:c>
      <x:c r="C10" s="15" t="n">
        <x:f>MAX(1,ROUNDUP(B10*'参数与说明'!$B$5,0))</x:f>
        <x:v>6</x:v>
      </x:c>
      <x:c r="D10" s="15" t="n">
        <x:f>COUNTIFS('抽样明细'!$B$5:$B$340,A10,'抽样明细'!$H$5:$H$340,"入样")</x:f>
        <x:v>6</x:v>
      </x:c>
      <x:c r="E10" s="15" t="str">
        <x:f>IF(C10=D10,"OK","检查")</x:f>
        <x:v>OK</x:v>
      </x:c>
    </x:row>
    <x:row r="11">
      <x:c r="A11" s="15" t="str">
        <x:v>周医生</x:v>
      </x:c>
      <x:c r="B11" s="15" t="n">
        <x:f>COUNTIF('抽样明细'!$B$5:$B$340,A11)</x:f>
        <x:v>9</x:v>
      </x:c>
      <x:c r="C11" s="15" t="n">
        <x:f>MAX(1,ROUNDUP(B11*'参数与说明'!$B$5,0))</x:f>
        <x:v>1</x:v>
      </x:c>
      <x:c r="D11" s="15" t="n">
        <x:f>COUNTIFS('抽样明细'!$B$5:$B$340,A11,'抽样明细'!$H$5:$H$340,"入样")</x:f>
        <x:v>1</x:v>
      </x:c>
      <x:c r="E11" s="15" t="str">
        <x:f>IF(C11=D11,"OK","检查")</x:f>
        <x:v>OK</x:v>
      </x:c>
    </x:row>
    <x:row r="12">
      <x:c r="A12" s="15" t="str">
        <x:v>孙医生</x:v>
      </x:c>
      <x:c r="B12" s="15" t="n">
        <x:f>COUNTIF('抽样明细'!$B$5:$B$340,A12)</x:f>
        <x:v>24</x:v>
      </x:c>
      <x:c r="C12" s="15" t="n">
        <x:f>MAX(1,ROUNDUP(B12*'参数与说明'!$B$5,0))</x:f>
        <x:v>3</x:v>
      </x:c>
      <x:c r="D12" s="15" t="n">
        <x:f>COUNTIFS('抽样明细'!$B$5:$B$340,A12,'抽样明细'!$H$5:$H$340,"入样")</x:f>
        <x:v>3</x:v>
      </x:c>
      <x:c r="E12" s="15" t="str">
        <x:f>IF(C12=D12,"OK","检查")</x:f>
        <x:v>OK</x:v>
      </x:c>
    </x:row>
    <x:row r="13">
      <x:c r="A13" s="15" t="str">
        <x:v>郑医生</x:v>
      </x:c>
      <x:c r="B13" s="15" t="n">
        <x:f>COUNTIF('抽样明细'!$B$5:$B$340,A13)</x:f>
        <x:v>31</x:v>
      </x:c>
      <x:c r="C13" s="15" t="n">
        <x:f>MAX(1,ROUNDUP(B13*'参数与说明'!$B$5,0))</x:f>
        <x:v>4</x:v>
      </x:c>
      <x:c r="D13" s="15" t="n">
        <x:f>COUNTIFS('抽样明细'!$B$5:$B$340,A13,'抽样明细'!$H$5:$H$340,"入样")</x:f>
        <x:v>4</x:v>
      </x:c>
      <x:c r="E13" s="15" t="str">
        <x:f>IF(C13=D13,"OK","检查")</x:f>
        <x:v>OK</x:v>
      </x:c>
    </x:row>
    <x:row r="14">
      <x:c r="A14" s="15" t="str">
        <x:v>吴医生</x:v>
      </x:c>
      <x:c r="B14" s="15" t="n">
        <x:f>COUNTIF('抽样明细'!$B$5:$B$340,A14)</x:f>
        <x:v>18</x:v>
      </x:c>
      <x:c r="C14" s="15" t="n">
        <x:f>MAX(1,ROUNDUP(B14*'参数与说明'!$B$5,0))</x:f>
        <x:v>2</x:v>
      </x:c>
      <x:c r="D14" s="15" t="n">
        <x:f>COUNTIFS('抽样明细'!$B$5:$B$340,A14,'抽样明细'!$H$5:$H$340,"入样")</x:f>
        <x:v>2</x:v>
      </x:c>
      <x:c r="E14" s="15" t="str">
        <x:f>IF(C14=D14,"OK","检查")</x:f>
        <x:v>OK</x:v>
      </x:c>
    </x:row>
    <x:row r="15">
      <x:c r="A15" s="15" t="str">
        <x:v>黄医生</x:v>
      </x:c>
      <x:c r="B15" s="15" t="n">
        <x:f>COUNTIF('抽样明细'!$B$5:$B$340,A15)</x:f>
        <x:v>46</x:v>
      </x:c>
      <x:c r="C15" s="15" t="n">
        <x:f>MAX(1,ROUNDUP(B15*'参数与说明'!$B$5,0))</x:f>
        <x:v>5</x:v>
      </x:c>
      <x:c r="D15" s="15" t="n">
        <x:f>COUNTIFS('抽样明细'!$B$5:$B$340,A15,'抽样明细'!$H$5:$H$340,"入样")</x:f>
        <x:v>5</x:v>
      </x:c>
      <x:c r="E15" s="15" t="str">
        <x:f>IF(C15=D15,"OK","检查")</x:f>
        <x:v>OK</x:v>
      </x:c>
    </x:row>
    <x:row r="16">
      <x:c r="A16" s="15" t="str">
        <x:v>林医生</x:v>
      </x:c>
      <x:c r="B16" s="15" t="n">
        <x:f>COUNTIF('抽样明细'!$B$5:$B$340,A16)</x:f>
        <x:v>13</x:v>
      </x:c>
      <x:c r="C16" s="15" t="n">
        <x:f>MAX(1,ROUNDUP(B16*'参数与说明'!$B$5,0))</x:f>
        <x:v>2</x:v>
      </x:c>
      <x:c r="D16" s="15" t="n">
        <x:f>COUNTIFS('抽样明细'!$B$5:$B$340,A16,'抽样明细'!$H$5:$H$340,"入样")</x:f>
        <x:v>2</x:v>
      </x:c>
      <x:c r="E16" s="15" t="str">
        <x:f>IF(C16=D16,"OK","检查")</x:f>
        <x:v>OK</x:v>
      </x:c>
    </x:row>
  </x:sheetData>
  <x:mergeCells>
    <x:mergeCell ref="A1:H1"/>
  </x:mergeCells>
  <x:conditionalFormatting sqref="E5:E16">
    <x:cfRule type="containsText" dxfId="1" priority="1" operator="containsText" text="OK"/>
    <x:cfRule type="containsText" dxfId="2" priority="2" operator="containsText" text="检查"/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9.199999809265137" hidden="0" customWidth="1"/>
    <x:col min="2" max="2" width="14.109999656677246" hidden="0" customWidth="1"/>
    <x:col min="3" max="3" width="22.700000762939453" hidden="0" customWidth="1"/>
  </x:cols>
  <x:sheetData>
    <x:row r="1" ht="31.5" customHeight="1">
      <x:c r="A1" s="4" t="str">
        <x:v>回访名单</x:v>
      </x:c>
    </x:row>
    <x:row r="2" ht="25.5" customHeight="1">
      <x:c r="A2" s="6" t="str">
        <x:v>本页通过 FILTER 公式从“抽样明细”自动筛选 H 列为“入样”的记录。确定名单后建议复制并粘贴为值。</x:v>
      </x:c>
    </x:row>
    <x:row r="4">
      <x:c r="A4" s="12" t="str">
        <x:v>序号</x:v>
      </x:c>
      <x:c r="B4" s="12" t="str">
        <x:v>医生名称</x:v>
      </x:c>
      <x:c r="C4" s="12" t="str">
        <x:v>患者唯一标识</x:v>
      </x:c>
    </x:row>
    <x:row r="5">
      <x:c r="A5" s="15" t="n" cm="1">
        <x:f t="array" ref="A5:C44">_xlfn._xlws.FILTER('抽样明细'!A5:C340,'抽样明细'!H5:H340="入样","无入样记录")</x:f>
        <x:v>11</x:v>
      </x:c>
      <x:c r="B5" s="15" t="str">
        <x:v>张医生</x:v>
      </x:c>
      <x:c r="C5" s="15" t="str">
        <x:v>JY20260507-0011</x:v>
      </x:c>
    </x:row>
    <x:row r="6">
      <x:c r="A6" s="15" t="n">
        <x:v>22</x:v>
      </x:c>
      <x:c r="B6" s="15" t="str">
        <x:v>张医生</x:v>
      </x:c>
      <x:c r="C6" s="15" t="str">
        <x:v>JY20260507-0022</x:v>
      </x:c>
    </x:row>
    <x:row r="7">
      <x:c r="A7" s="15" t="n">
        <x:v>27</x:v>
      </x:c>
      <x:c r="B7" s="15" t="str">
        <x:v>张医生</x:v>
      </x:c>
      <x:c r="C7" s="15" t="str">
        <x:v>JY20260507-0027</x:v>
      </x:c>
    </x:row>
    <x:row r="8">
      <x:c r="A8" s="15" t="n">
        <x:v>39</x:v>
      </x:c>
      <x:c r="B8" s="15" t="str">
        <x:v>张医生</x:v>
      </x:c>
      <x:c r="C8" s="15" t="str">
        <x:v>JY20260507-0039</x:v>
      </x:c>
    </x:row>
    <x:row r="9">
      <x:c r="A9" s="15" t="n">
        <x:v>41</x:v>
      </x:c>
      <x:c r="B9" s="15" t="str">
        <x:v>张医生</x:v>
      </x:c>
      <x:c r="C9" s="15" t="str">
        <x:v>JY20260507-0041</x:v>
      </x:c>
    </x:row>
    <x:row r="10">
      <x:c r="A10" s="15" t="n">
        <x:v>45</x:v>
      </x:c>
      <x:c r="B10" s="15" t="str">
        <x:v>李医生</x:v>
      </x:c>
      <x:c r="C10" s="15" t="str">
        <x:v>JY20260507-0045</x:v>
      </x:c>
    </x:row>
    <x:row r="11">
      <x:c r="A11" s="15" t="n">
        <x:v>48</x:v>
      </x:c>
      <x:c r="B11" s="15" t="str">
        <x:v>李医生</x:v>
      </x:c>
      <x:c r="C11" s="15" t="str">
        <x:v>JY20260507-0048</x:v>
      </x:c>
    </x:row>
    <x:row r="12">
      <x:c r="A12" s="15" t="n">
        <x:v>64</x:v>
      </x:c>
      <x:c r="B12" s="15" t="str">
        <x:v>李医生</x:v>
      </x:c>
      <x:c r="C12" s="15" t="str">
        <x:v>JY20260507-0064</x:v>
      </x:c>
    </x:row>
    <x:row r="13">
      <x:c r="A13" s="15" t="n">
        <x:v>74</x:v>
      </x:c>
      <x:c r="B13" s="15" t="str">
        <x:v>王医生</x:v>
      </x:c>
      <x:c r="C13" s="15" t="str">
        <x:v>JY20260507-0074</x:v>
      </x:c>
    </x:row>
    <x:row r="14">
      <x:c r="A14" s="15" t="n">
        <x:v>79</x:v>
      </x:c>
      <x:c r="B14" s="15" t="str">
        <x:v>王医生</x:v>
      </x:c>
      <x:c r="C14" s="15" t="str">
        <x:v>JY20260507-0079</x:v>
      </x:c>
    </x:row>
    <x:row r="15">
      <x:c r="A15" s="15" t="n">
        <x:v>102</x:v>
      </x:c>
      <x:c r="B15" s="15" t="str">
        <x:v>赵医生</x:v>
      </x:c>
      <x:c r="C15" s="15" t="str">
        <x:v>JY20260507-0102</x:v>
      </x:c>
    </x:row>
    <x:row r="16">
      <x:c r="A16" s="15" t="n">
        <x:v>106</x:v>
      </x:c>
      <x:c r="B16" s="15" t="str">
        <x:v>赵医生</x:v>
      </x:c>
      <x:c r="C16" s="15" t="str">
        <x:v>JY20260507-0106</x:v>
      </x:c>
    </x:row>
    <x:row r="17">
      <x:c r="A17" s="15" t="n">
        <x:v>118</x:v>
      </x:c>
      <x:c r="B17" s="15" t="str">
        <x:v>赵医生</x:v>
      </x:c>
      <x:c r="C17" s="15" t="str">
        <x:v>JY20260507-0118</x:v>
      </x:c>
    </x:row>
    <x:row r="18">
      <x:c r="A18" s="15" t="n">
        <x:v>119</x:v>
      </x:c>
      <x:c r="B18" s="15" t="str">
        <x:v>赵医生</x:v>
      </x:c>
      <x:c r="C18" s="15" t="str">
        <x:v>JY20260507-0119</x:v>
      </x:c>
    </x:row>
    <x:row r="19">
      <x:c r="A19" s="15" t="n">
        <x:v>127</x:v>
      </x:c>
      <x:c r="B19" s="15" t="str">
        <x:v>陈医生</x:v>
      </x:c>
      <x:c r="C19" s="15" t="str">
        <x:v>JY20260507-0127</x:v>
      </x:c>
    </x:row>
    <x:row r="20">
      <x:c r="A20" s="15" t="n">
        <x:v>128</x:v>
      </x:c>
      <x:c r="B20" s="15" t="str">
        <x:v>陈医生</x:v>
      </x:c>
      <x:c r="C20" s="15" t="str">
        <x:v>JY20260507-0128</x:v>
      </x:c>
    </x:row>
    <x:row r="21">
      <x:c r="A21" s="15" t="n">
        <x:v>139</x:v>
      </x:c>
      <x:c r="B21" s="15" t="str">
        <x:v>陈医生</x:v>
      </x:c>
      <x:c r="C21" s="15" t="str">
        <x:v>JY20260507-0139</x:v>
      </x:c>
    </x:row>
    <x:row r="22">
      <x:c r="A22" s="15" t="n">
        <x:v>145</x:v>
      </x:c>
      <x:c r="B22" s="15" t="str">
        <x:v>刘医生</x:v>
      </x:c>
      <x:c r="C22" s="15" t="str">
        <x:v>JY20260507-0145</x:v>
      </x:c>
    </x:row>
    <x:row r="23">
      <x:c r="A23" s="15" t="n">
        <x:v>155</x:v>
      </x:c>
      <x:c r="B23" s="15" t="str">
        <x:v>刘医生</x:v>
      </x:c>
      <x:c r="C23" s="15" t="str">
        <x:v>JY20260507-0155</x:v>
      </x:c>
    </x:row>
    <x:row r="24">
      <x:c r="A24" s="15" t="n">
        <x:v>165</x:v>
      </x:c>
      <x:c r="B24" s="15" t="str">
        <x:v>刘医生</x:v>
      </x:c>
      <x:c r="C24" s="15" t="str">
        <x:v>JY20260507-0165</x:v>
      </x:c>
    </x:row>
    <x:row r="25">
      <x:c r="A25" s="15" t="n">
        <x:v>177</x:v>
      </x:c>
      <x:c r="B25" s="15" t="str">
        <x:v>刘医生</x:v>
      </x:c>
      <x:c r="C25" s="15" t="str">
        <x:v>JY20260507-0177</x:v>
      </x:c>
    </x:row>
    <x:row r="26">
      <x:c r="A26" s="15" t="n">
        <x:v>182</x:v>
      </x:c>
      <x:c r="B26" s="15" t="str">
        <x:v>刘医生</x:v>
      </x:c>
      <x:c r="C26" s="15" t="str">
        <x:v>JY20260507-0182</x:v>
      </x:c>
    </x:row>
    <x:row r="27">
      <x:c r="A27" s="15" t="n">
        <x:v>194</x:v>
      </x:c>
      <x:c r="B27" s="15" t="str">
        <x:v>刘医生</x:v>
      </x:c>
      <x:c r="C27" s="15" t="str">
        <x:v>JY20260507-0194</x:v>
      </x:c>
    </x:row>
    <x:row r="28">
      <x:c r="A28" s="15" t="n">
        <x:v>196</x:v>
      </x:c>
      <x:c r="B28" s="15" t="str">
        <x:v>周医生</x:v>
      </x:c>
      <x:c r="C28" s="15" t="str">
        <x:v>JY20260507-0196</x:v>
      </x:c>
    </x:row>
    <x:row r="29">
      <x:c r="A29" s="15" t="n">
        <x:v>206</x:v>
      </x:c>
      <x:c r="B29" s="15" t="str">
        <x:v>孙医生</x:v>
      </x:c>
      <x:c r="C29" s="15" t="str">
        <x:v>JY20260507-0206</x:v>
      </x:c>
    </x:row>
    <x:row r="30">
      <x:c r="A30" s="15" t="n">
        <x:v>213</x:v>
      </x:c>
      <x:c r="B30" s="15" t="str">
        <x:v>孙医生</x:v>
      </x:c>
      <x:c r="C30" s="15" t="str">
        <x:v>JY20260507-0213</x:v>
      </x:c>
    </x:row>
    <x:row r="31">
      <x:c r="A31" s="15" t="n">
        <x:v>228</x:v>
      </x:c>
      <x:c r="B31" s="15" t="str">
        <x:v>孙医生</x:v>
      </x:c>
      <x:c r="C31" s="15" t="str">
        <x:v>JY20260507-0228</x:v>
      </x:c>
    </x:row>
    <x:row r="32">
      <x:c r="A32" s="15" t="n">
        <x:v>232</x:v>
      </x:c>
      <x:c r="B32" s="15" t="str">
        <x:v>郑医生</x:v>
      </x:c>
      <x:c r="C32" s="15" t="str">
        <x:v>JY20260507-0232</x:v>
      </x:c>
    </x:row>
    <x:row r="33">
      <x:c r="A33" s="15" t="n">
        <x:v>234</x:v>
      </x:c>
      <x:c r="B33" s="15" t="str">
        <x:v>郑医生</x:v>
      </x:c>
      <x:c r="C33" s="15" t="str">
        <x:v>JY20260507-0234</x:v>
      </x:c>
    </x:row>
    <x:row r="34">
      <x:c r="A34" s="15" t="n">
        <x:v>240</x:v>
      </x:c>
      <x:c r="B34" s="15" t="str">
        <x:v>郑医生</x:v>
      </x:c>
      <x:c r="C34" s="15" t="str">
        <x:v>JY20260507-0240</x:v>
      </x:c>
    </x:row>
    <x:row r="35">
      <x:c r="A35" s="15" t="n">
        <x:v>258</x:v>
      </x:c>
      <x:c r="B35" s="15" t="str">
        <x:v>郑医生</x:v>
      </x:c>
      <x:c r="C35" s="15" t="str">
        <x:v>JY20260507-0258</x:v>
      </x:c>
    </x:row>
    <x:row r="36">
      <x:c r="A36" s="15" t="n">
        <x:v>264</x:v>
      </x:c>
      <x:c r="B36" s="15" t="str">
        <x:v>吴医生</x:v>
      </x:c>
      <x:c r="C36" s="15" t="str">
        <x:v>JY20260507-0264</x:v>
      </x:c>
    </x:row>
    <x:row r="37">
      <x:c r="A37" s="15" t="n">
        <x:v>269</x:v>
      </x:c>
      <x:c r="B37" s="15" t="str">
        <x:v>吴医生</x:v>
      </x:c>
      <x:c r="C37" s="15" t="str">
        <x:v>JY20260507-0269</x:v>
      </x:c>
    </x:row>
    <x:row r="38">
      <x:c r="A38" s="15" t="n">
        <x:v>296</x:v>
      </x:c>
      <x:c r="B38" s="15" t="str">
        <x:v>黄医生</x:v>
      </x:c>
      <x:c r="C38" s="15" t="str">
        <x:v>JY20260507-0296</x:v>
      </x:c>
    </x:row>
    <x:row r="39">
      <x:c r="A39" s="15" t="n">
        <x:v>302</x:v>
      </x:c>
      <x:c r="B39" s="15" t="str">
        <x:v>黄医生</x:v>
      </x:c>
      <x:c r="C39" s="15" t="str">
        <x:v>JY20260507-0302</x:v>
      </x:c>
    </x:row>
    <x:row r="40">
      <x:c r="A40" s="15" t="n">
        <x:v>303</x:v>
      </x:c>
      <x:c r="B40" s="15" t="str">
        <x:v>黄医生</x:v>
      </x:c>
      <x:c r="C40" s="15" t="str">
        <x:v>JY20260507-0303</x:v>
      </x:c>
    </x:row>
    <x:row r="41">
      <x:c r="A41" s="15" t="n">
        <x:v>306</x:v>
      </x:c>
      <x:c r="B41" s="15" t="str">
        <x:v>黄医生</x:v>
      </x:c>
      <x:c r="C41" s="15" t="str">
        <x:v>JY20260507-0306</x:v>
      </x:c>
    </x:row>
    <x:row r="42">
      <x:c r="A42" s="15" t="n">
        <x:v>319</x:v>
      </x:c>
      <x:c r="B42" s="15" t="str">
        <x:v>黄医生</x:v>
      </x:c>
      <x:c r="C42" s="15" t="str">
        <x:v>JY20260507-0319</x:v>
      </x:c>
    </x:row>
    <x:row r="43">
      <x:c r="A43" s="15" t="n">
        <x:v>327</x:v>
      </x:c>
      <x:c r="B43" s="15" t="str">
        <x:v>林医生</x:v>
      </x:c>
      <x:c r="C43" s="15" t="str">
        <x:v>JY20260507-0327</x:v>
      </x:c>
    </x:row>
    <x:row r="44">
      <x:c r="A44" s="15" t="n">
        <x:v>336</x:v>
      </x:c>
      <x:c r="B44" s="15" t="str">
        <x:v>林医生</x:v>
      </x:c>
      <x:c r="C44" s="15" t="str">
        <x:v>JY20260507-0336</x:v>
      </x:c>
    </x:row>
    <x:row r="45">
      <x:c r="A45" s="15"/>
      <x:c r="B45" s="15"/>
      <x:c r="C45" s="15"/>
    </x:row>
    <x:row r="46">
      <x:c r="A46" s="15"/>
      <x:c r="B46" s="15"/>
      <x:c r="C46" s="15"/>
    </x:row>
    <x:row r="47">
      <x:c r="A47" s="15"/>
      <x:c r="B47" s="15"/>
      <x:c r="C47" s="15"/>
    </x:row>
    <x:row r="48">
      <x:c r="A48" s="15"/>
      <x:c r="B48" s="15"/>
      <x:c r="C48" s="15"/>
    </x:row>
    <x:row r="49">
      <x:c r="A49" s="15"/>
      <x:c r="B49" s="15"/>
      <x:c r="C49" s="15"/>
    </x:row>
    <x:row r="50">
      <x:c r="A50" s="15"/>
      <x:c r="B50" s="15"/>
      <x:c r="C50" s="15"/>
    </x:row>
    <x:row r="51">
      <x:c r="A51" s="15"/>
      <x:c r="B51" s="15"/>
      <x:c r="C51" s="15"/>
    </x:row>
    <x:row r="52">
      <x:c r="A52" s="15"/>
      <x:c r="B52" s="15"/>
      <x:c r="C52" s="15"/>
    </x:row>
    <x:row r="53">
      <x:c r="A53" s="15"/>
      <x:c r="B53" s="15"/>
      <x:c r="C53" s="15"/>
    </x:row>
    <x:row r="54">
      <x:c r="A54" s="15"/>
      <x:c r="B54" s="15"/>
      <x:c r="C54" s="15"/>
    </x:row>
    <x:row r="55">
      <x:c r="A55" s="15"/>
      <x:c r="B55" s="15"/>
      <x:c r="C55" s="15"/>
    </x:row>
    <x:row r="56">
      <x:c r="A56" s="15"/>
      <x:c r="B56" s="15"/>
      <x:c r="C56" s="15"/>
    </x:row>
    <x:row r="57">
      <x:c r="A57" s="15"/>
      <x:c r="B57" s="15"/>
      <x:c r="C57" s="15"/>
    </x:row>
    <x:row r="58">
      <x:c r="A58" s="15"/>
      <x:c r="B58" s="15"/>
      <x:c r="C58" s="15"/>
    </x:row>
    <x:row r="59">
      <x:c r="A59" s="15"/>
      <x:c r="B59" s="15"/>
      <x:c r="C59" s="15"/>
    </x:row>
    <x:row r="60">
      <x:c r="A60" s="15"/>
      <x:c r="B60" s="15"/>
      <x:c r="C60" s="15"/>
    </x:row>
  </x:sheetData>
  <x:mergeCells>
    <x:mergeCell ref="A1:C1"/>
  </x:mergeCells>
  <x:pageMargins left="0.7" right="0.7" top="0.75" bottom="0.75" header="0.3" footer="0.3"/>
</x:worksheet>
</file>